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90" windowHeight="12120" activeTab="0"/>
  </bookViews>
  <sheets>
    <sheet name="AUT Data Tables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z">#REF!</definedName>
    <definedName name="A">'[6]Kummel linex US'!$I$4</definedName>
    <definedName name="a_1">'[5]analysis B'!$Q$6</definedName>
    <definedName name="a_2">'[5]analysis B'!$Q$7</definedName>
    <definedName name="alpha">'[6]General linex US delta data'!$G$2</definedName>
    <definedName name="alpha_e">'[7]OPTln'!$AA$3</definedName>
    <definedName name="ALUMINIUM">'[3]AL'!$E$2</definedName>
    <definedName name="ANIMAL_EFF">'[1]HORSE'!$E$3</definedName>
    <definedName name="ANIMAL_EFF_US">'[10]HORSE'!$E$3</definedName>
    <definedName name="ASPHALT">#REF!</definedName>
    <definedName name="b">'[6]Kummel linex US'!$I$5</definedName>
    <definedName name="barley">'[11]SIMPLE-CU'!$I$3</definedName>
    <definedName name="BAUXITE">'[3]AL'!$E$1</definedName>
    <definedName name="BELOW">'[12]PETROL:BTU'!$A$126:$FX$65536</definedName>
    <definedName name="beta">'[6]General linex US delta data'!$G$3</definedName>
    <definedName name="beta_e">'[7]OPTln'!$AA$4</definedName>
    <definedName name="CAL_CONTENT">#REF!</definedName>
    <definedName name="ce">'[6]Kummel linex US'!$I$6</definedName>
    <definedName name="change">#REF!</definedName>
    <definedName name="coefficient">'[11]SIMPLE'!$Z$3</definedName>
    <definedName name="COPPER">#REF!</definedName>
    <definedName name="COPPER_AVERAGE">#REF!</definedName>
    <definedName name="COPPER_ORE">'[3]CU'!$E$3</definedName>
    <definedName name="corn">'[11]SIMPLE-CU'!$I$2</definedName>
    <definedName name="cotton">'[11]SIMPLE-CU'!$U$2</definedName>
    <definedName name="CR">'[6]Kummel linex US'!#REF!</definedName>
    <definedName name="D">'[6]kummel linex JP'!#REF!</definedName>
    <definedName name="d_1">'[4]info'!$S$44</definedName>
    <definedName name="d_2">'[4]info'!$S$45</definedName>
    <definedName name="D_b">'[6]kummel linex JP'!#REF!</definedName>
    <definedName name="D_c">'[6]kummel linex JP'!#REF!</definedName>
    <definedName name="D_d">'[6]kummel linex JP'!#REF!</definedName>
    <definedName name="D_e">'[6]kummel linex JP'!#REF!</definedName>
    <definedName name="DAILY_INTAKE">#REF!</definedName>
    <definedName name="DATABASE_MI">#REF!</definedName>
    <definedName name="DE_HORSE">'[1]HORSE'!$E$1</definedName>
    <definedName name="DE_MULE">'[1]HORSE'!$E$2</definedName>
    <definedName name="DE_MULE_US">'[10]HORSE'!$E$2</definedName>
    <definedName name="deltat_1_US">'[10]Human'!$M$119</definedName>
    <definedName name="dt">'[5]analysis B'!$Q$9</definedName>
    <definedName name="dt_3">'[4]info'!$S$47</definedName>
    <definedName name="EAPPCOAL">#REF!</definedName>
    <definedName name="EAPPGAS">#REF!</definedName>
    <definedName name="EAPPPET">#REF!</definedName>
    <definedName name="EAPPTOT">#REF!</definedName>
    <definedName name="EAPPWOOD">#REF!</definedName>
    <definedName name="EFINCOAL">#REF!</definedName>
    <definedName name="EFINGAS">#REF!</definedName>
    <definedName name="EFINPET">#REF!</definedName>
    <definedName name="EFINWOOD">#REF!</definedName>
    <definedName name="elecstand">'[13]CD1'!#REF!</definedName>
    <definedName name="EPRODGAS">#REF!</definedName>
    <definedName name="EPRODPET">#REF!</definedName>
    <definedName name="EPROTOT">#REF!</definedName>
    <definedName name="EPROWOOD">#REF!</definedName>
    <definedName name="fstand">#REF!</definedName>
    <definedName name="gamma">'[6]General linex US delta data'!$G$4</definedName>
    <definedName name="gamma_e">'[7]OPTln'!$AA$5</definedName>
    <definedName name="GAS">#REF!</definedName>
    <definedName name="GDP">#REF!</definedName>
    <definedName name="gstand">#REF!</definedName>
    <definedName name="HAPPGAS">#REF!</definedName>
    <definedName name="HAPPPET">#REF!</definedName>
    <definedName name="HAPPWOOD">#REF!</definedName>
    <definedName name="HFINGAS">#REF!</definedName>
    <definedName name="HFINPET">#REF!</definedName>
    <definedName name="HFINWOOD">#REF!</definedName>
    <definedName name="HORSE_EFF">#REF!</definedName>
    <definedName name="HOURS_PER_YEAR">#REF!</definedName>
    <definedName name="HPRODGAS">#REF!</definedName>
    <definedName name="HPRODPET">#REF!</definedName>
    <definedName name="HPROWOOD">#REF!</definedName>
    <definedName name="HUMAN_EFF">#REF!</definedName>
    <definedName name="IRON_ORE">'[3]FE'!$I$1</definedName>
    <definedName name="IRON_ORE_US">'[3]FE'!$I$1</definedName>
    <definedName name="k">#REF!</definedName>
    <definedName name="k_1_US">'[10]Human'!$M$117</definedName>
    <definedName name="kCAL_TO_JOULE">#REF!</definedName>
    <definedName name="kwhtopJ">'[13]values'!$B$9</definedName>
    <definedName name="lbstoton">'[11]SIMPLE-CU'!$U$3</definedName>
    <definedName name="LEAD">'[3]PB'!$E$2</definedName>
    <definedName name="LEAD_ORE">'[3]PB'!$E$1</definedName>
    <definedName name="length">#REF!</definedName>
    <definedName name="MAPPCOAL">#REF!</definedName>
    <definedName name="MAPPGAS">#REF!</definedName>
    <definedName name="MAPPTOT">#REF!</definedName>
    <definedName name="MAPPWOOD">#REF!</definedName>
    <definedName name="MFINGAS">#REF!</definedName>
    <definedName name="MFINWOOD">#REF!</definedName>
    <definedName name="MINERALS">#REF!</definedName>
    <definedName name="MPRODGAS">#REF!</definedName>
    <definedName name="MPRODPET">#REF!</definedName>
    <definedName name="MPRODTOT">#REF!</definedName>
    <definedName name="MPROWOOD">#REF!</definedName>
    <definedName name="mu">'[6]General linex US delta data'!$G$5</definedName>
    <definedName name="NA">'[2]aggregate efficiency'!$D$9</definedName>
    <definedName name="NFc">#REF!</definedName>
    <definedName name="oats">'[11]SIMPLE-CU'!$L$2</definedName>
    <definedName name="OUT">'[13]PRIMES'!#REF!</definedName>
    <definedName name="PIG_IRON">'[3]FE'!$I$3</definedName>
    <definedName name="PLASTICS">#REF!</definedName>
    <definedName name="POP">#REF!</definedName>
    <definedName name="PRINT_AREA_MI">#REF!</definedName>
    <definedName name="_xlnm.Print_Titles">$A$1:$A$1,$A$1:$A$1</definedName>
    <definedName name="PRINT_TITLES_MI">#REF!</definedName>
    <definedName name="rice">'[11]SIMPLE-CU'!$L$3</definedName>
    <definedName name="RIGHT">'[12]PETROL:BTU'!$FY:$IV</definedName>
    <definedName name="rye">'[11]SIMPLE-CU'!$R$3</definedName>
    <definedName name="short_ton">'[14]Sheet1'!$C$11</definedName>
    <definedName name="sorghum">'[11]SIMPLE-CU'!$O$2</definedName>
    <definedName name="soybean">'[11]SIMPLE-CU'!$R$2</definedName>
    <definedName name="STEEL">'[3]FE'!$I$2</definedName>
    <definedName name="sunflower">'[11]SIMPLE-CU'!$F$4</definedName>
    <definedName name="tm">'[5]analysis B'!$Q$8</definedName>
    <definedName name="tm_1_US">'[10]Human'!$M$118</definedName>
    <definedName name="tm3">'[4]info'!$S$46</definedName>
    <definedName name="ustomt">'[11]SIMPLE-CU'!$F$3</definedName>
    <definedName name="WBMIN">'[6]Kummel linex US'!$I$1</definedName>
    <definedName name="wheat">'[11]SIMPLE-CU'!$O$3</definedName>
    <definedName name="WOOD">#REF!</definedName>
    <definedName name="zeta">'[6]General linex US delta data'!$G$6</definedName>
    <definedName name="ZINC">'[3]ZN'!$E$1</definedName>
  </definedNames>
  <calcPr fullCalcOnLoad="1"/>
</workbook>
</file>

<file path=xl/sharedStrings.xml><?xml version="1.0" encoding="utf-8"?>
<sst xmlns="http://schemas.openxmlformats.org/spreadsheetml/2006/main" count="244" uniqueCount="69">
  <si>
    <t>Austria Resource Exergy and Useful Work Database</t>
  </si>
  <si>
    <t>Table 1.A. Coal (Exergy and Useful Work)</t>
  </si>
  <si>
    <t>Units: TJ (exergy)</t>
  </si>
  <si>
    <t>Units: TJ (useful work)</t>
  </si>
  <si>
    <t>Units: %</t>
  </si>
  <si>
    <t>Year</t>
  </si>
  <si>
    <t>Total Primary Exergy Supply</t>
  </si>
  <si>
    <t>Exergy Allocation  by Usage Category</t>
  </si>
  <si>
    <t>Total Useful Work Supply</t>
  </si>
  <si>
    <t>Useful Work by Usage Category</t>
  </si>
  <si>
    <t>Coal</t>
  </si>
  <si>
    <t>Heat (Hight Temperature)</t>
  </si>
  <si>
    <t>Heat (Mid Temperature)</t>
  </si>
  <si>
    <t>Heat (Low Temperature)</t>
  </si>
  <si>
    <t>Mechanical Drive</t>
  </si>
  <si>
    <t>Electricity</t>
  </si>
  <si>
    <t>Light</t>
  </si>
  <si>
    <t>Non-Fuel</t>
  </si>
  <si>
    <t>Efficiency</t>
  </si>
  <si>
    <t>Table 1.B. Crude Oil and Petroleum Products (Exergy and Useful Work)</t>
  </si>
  <si>
    <t>Crude Oil and Petroleum Products</t>
  </si>
  <si>
    <t>Table 1.D. Natural gas (Exergy and Useful Work)</t>
  </si>
  <si>
    <t>Natural Gas</t>
  </si>
  <si>
    <t>Table 1.E. Renewables (Exergy and Useful Work)</t>
  </si>
  <si>
    <t>Useful Work</t>
  </si>
  <si>
    <t>Renewables (incl. Nuclear)</t>
  </si>
  <si>
    <t>Solar</t>
  </si>
  <si>
    <t>Geothermal</t>
  </si>
  <si>
    <t>Biomass</t>
  </si>
  <si>
    <t xml:space="preserve">Hydroelectric </t>
  </si>
  <si>
    <t>Food</t>
  </si>
  <si>
    <t>Feed</t>
  </si>
  <si>
    <t>Aeolien</t>
  </si>
  <si>
    <t>Units</t>
  </si>
  <si>
    <t>US$ million</t>
  </si>
  <si>
    <t>pre 1970 local currency (1987 constant prices); post 1970 Euro millions</t>
  </si>
  <si>
    <t>TJ</t>
  </si>
  <si>
    <t>millions</t>
  </si>
  <si>
    <t>GDP</t>
  </si>
  <si>
    <t>Capital</t>
  </si>
  <si>
    <t>Labour</t>
  </si>
  <si>
    <t>Exergy</t>
  </si>
  <si>
    <t>Population</t>
  </si>
  <si>
    <t>Paper</t>
  </si>
  <si>
    <t>Authors</t>
  </si>
  <si>
    <t>Energy Use and Economic Development: A comparative analysis of useful work supply in Austrai, Japan, the United Kingdom and the US during 100 years of economic growth</t>
  </si>
  <si>
    <t>Benjamin Warr, Robert Ayres, Nina Eisenmenger, Fridolin Krausmann, Heinz Schandl</t>
  </si>
  <si>
    <t>Muscle Work</t>
  </si>
  <si>
    <t>Table 1.F.a. Exergy inputs by type</t>
  </si>
  <si>
    <t>Table 1.F.b. Exergy inputs as share of total by type</t>
  </si>
  <si>
    <t>Total</t>
  </si>
  <si>
    <t>PJ (exergy)</t>
  </si>
  <si>
    <t>%</t>
  </si>
  <si>
    <t>Non-conventional</t>
  </si>
  <si>
    <t>Biomass (Food and Feed)</t>
  </si>
  <si>
    <t>Exergy demand growth</t>
  </si>
  <si>
    <t>Average</t>
  </si>
  <si>
    <t>Table 1.Ga. Exergy allocation to useful work types</t>
  </si>
  <si>
    <t>Table 1.Gb.</t>
  </si>
  <si>
    <t>TJ (exergy)</t>
  </si>
  <si>
    <t>Table 1.Ha. Useful Work outputs by type</t>
  </si>
  <si>
    <t>Table 1 Hb. Useful Work outputs by type as share of total</t>
  </si>
  <si>
    <t>Table 1.I. Aggregate Time Series (GDP, Capital, Labour, Exergy, Useful Work and Efficiency)</t>
  </si>
  <si>
    <t>millions (population)</t>
  </si>
  <si>
    <t>TJ (useful work)</t>
  </si>
  <si>
    <t>sq. km</t>
  </si>
  <si>
    <t>area</t>
  </si>
  <si>
    <t>Efficiency by Useful Work Category</t>
  </si>
  <si>
    <t>Table 1 I. Exergy Efficiency by Useful Work Type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</si>
</sst>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.000_);[Red]\(0.0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22" applyFont="1">
      <alignment/>
      <protection/>
    </xf>
    <xf numFmtId="0" fontId="3" fillId="0" borderId="0" xfId="15" applyFont="1" applyAlignment="1">
      <alignment/>
    </xf>
    <xf numFmtId="1" fontId="3" fillId="0" borderId="0" xfId="15" applyNumberFormat="1" applyFont="1" applyAlignment="1">
      <alignment/>
    </xf>
    <xf numFmtId="10" fontId="3" fillId="0" borderId="0" xfId="15" applyNumberFormat="1" applyFont="1" applyAlignment="1">
      <alignment/>
    </xf>
    <xf numFmtId="0" fontId="3" fillId="0" borderId="0" xfId="15" applyFont="1" applyAlignment="1">
      <alignment wrapText="1"/>
    </xf>
    <xf numFmtId="9" fontId="3" fillId="0" borderId="0" xfId="15" applyNumberFormat="1" applyFont="1" applyAlignment="1">
      <alignment/>
    </xf>
    <xf numFmtId="2" fontId="3" fillId="0" borderId="0" xfId="15" applyNumberFormat="1" applyFont="1" applyAlignment="1">
      <alignment/>
    </xf>
    <xf numFmtId="0" fontId="3" fillId="0" borderId="0" xfId="15" applyFont="1" applyAlignment="1">
      <alignment/>
    </xf>
    <xf numFmtId="3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15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15" applyFont="1" applyFill="1" applyAlignment="1">
      <alignment wrapText="1"/>
    </xf>
    <xf numFmtId="0" fontId="3" fillId="0" borderId="0" xfId="15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8" fontId="3" fillId="0" borderId="0" xfId="15" applyNumberFormat="1" applyFont="1" applyFill="1" applyAlignment="1">
      <alignment/>
    </xf>
    <xf numFmtId="168" fontId="3" fillId="0" borderId="0" xfId="15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 quotePrefix="1">
      <alignment/>
    </xf>
    <xf numFmtId="168" fontId="3" fillId="0" borderId="0" xfId="0" applyNumberFormat="1" applyFont="1" applyFill="1" applyAlignment="1">
      <alignment/>
    </xf>
  </cellXfs>
  <cellStyles count="10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EXSECO_4_renewables etc_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ECONOMY\DATA\The%20USA%20Database\USA%20WORK%20EXERGY%20v3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My%20WORK\ECONOMY\Data\The%20Japan%20Database\Japan%20historical%20database\JP%20Human%20and%20Anim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My%20WORK\ECONOMY\Data\The%20USA%20Database\US_crops_statistic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US%20Exergy\US%20Exergy%20and%20Work%20Data%202009\US%20Exergy%20and%20Work%20Databook%2012.02.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Data\The%20USA%20Database\Exergy_I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ECONOMY\DATA\Historical%20Statistics%20of%20the%20US%20CD\Historical%20Statistics\US%20mineral%20and%20metal%20source%20da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Rexseco\AUT%20Transport%20Energy%20Efficiency%2002.08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\Mes%20documents\ECONOMY\Analysis_Backup\Phytomass%20Exergy\Phytomass%20Exergy%2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JP%20Exergy\Source%20Data\JP%20Metals%202206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JP%20Exergy\Results\Japan%20Transport%20Efficiency%202206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USA%20Production%20Functions\USA%20PF%20Fits%20with%20time%20dependent%20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MESDOC~1\WORK\Economy\Analysis\pfit\pffit_regression_analysis_IIASA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USA%20Production%20Functions\USA%20Service%20Production%20Functions%20LINEX%20Oct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MESDOC~1\WORK\Economy\Analysis\pfit\nov2006\res1947_US.csv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Rexseco\AUT%20Exergy%20and%20Work%20Databook%2012.04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SE"/>
      <sheetName val="HUMAN"/>
      <sheetName val="COAL"/>
      <sheetName val="PETROLEUM"/>
      <sheetName val="GAS"/>
      <sheetName val="HEAT_FRACTIONS"/>
      <sheetName val="TOTALS"/>
      <sheetName val="F&amp;G"/>
      <sheetName val="NEW1"/>
      <sheetName val="NEW2"/>
      <sheetName val="NEW3"/>
      <sheetName val="NEW4"/>
      <sheetName val="work"/>
      <sheetName val="ACCFig2"/>
      <sheetName val="ACCFig3"/>
      <sheetName val="ACCFig5"/>
      <sheetName val="ACCFig7"/>
      <sheetName val="EPW Fig2"/>
      <sheetName val="EPW Fig3"/>
      <sheetName val="EPW Fig5"/>
      <sheetName val="EPW Fig6"/>
      <sheetName val="EPW Fig7"/>
      <sheetName val="EPW Fig8"/>
      <sheetName val="EPW Fig9"/>
      <sheetName val="EPW Fig16"/>
      <sheetName val="CONVERSION EFFICIENCY"/>
      <sheetName val="work-GDP"/>
    </sheetNames>
    <sheetDataSet>
      <sheetData sheetId="0">
        <row r="1">
          <cell r="E1">
            <v>29400</v>
          </cell>
        </row>
        <row r="2">
          <cell r="E2">
            <v>11100</v>
          </cell>
        </row>
        <row r="3">
          <cell r="E3">
            <v>0.4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horses"/>
      <sheetName val="HORSE"/>
      <sheetName val="daily intake"/>
      <sheetName val="Human"/>
      <sheetName val="ME"/>
      <sheetName val="hrs ratio"/>
    </sheetNames>
    <sheetDataSet>
      <sheetData sheetId="1">
        <row r="2">
          <cell r="E2">
            <v>11100</v>
          </cell>
        </row>
        <row r="3">
          <cell r="E3">
            <v>0.4</v>
          </cell>
        </row>
      </sheetData>
      <sheetData sheetId="3">
        <row r="117">
          <cell r="M117">
            <v>3500</v>
          </cell>
        </row>
        <row r="118">
          <cell r="M118">
            <v>1924</v>
          </cell>
        </row>
        <row r="119">
          <cell r="M119">
            <v>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RICE"/>
      <sheetName val="ALL"/>
      <sheetName val="SIMPLE"/>
      <sheetName val="SIMPLE-CU"/>
      <sheetName val="Feed_Domestic"/>
    </sheetNames>
    <sheetDataSet>
      <sheetData sheetId="4">
        <row r="2">
          <cell r="I2">
            <v>0.0254</v>
          </cell>
          <cell r="L2">
            <v>0.0145</v>
          </cell>
          <cell r="O2">
            <v>0.0254</v>
          </cell>
          <cell r="R2">
            <v>0.0272</v>
          </cell>
          <cell r="U2">
            <v>0.227</v>
          </cell>
        </row>
        <row r="3">
          <cell r="F3">
            <v>0.90719</v>
          </cell>
          <cell r="I3">
            <v>0.0218</v>
          </cell>
          <cell r="L3">
            <v>0.0508</v>
          </cell>
          <cell r="O3">
            <v>0.0272</v>
          </cell>
          <cell r="R3">
            <v>0.0254</v>
          </cell>
          <cell r="U3">
            <v>0.00045358999999999997</v>
          </cell>
        </row>
        <row r="4">
          <cell r="F4">
            <v>0.0127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s US"/>
      <sheetName val="US Data Tables"/>
      <sheetName val="US Data Tables (2)"/>
      <sheetName val="COAL"/>
      <sheetName val="PETROL"/>
      <sheetName val="NAT GAS"/>
      <sheetName val="RENEW"/>
      <sheetName val="NUCLEAR"/>
      <sheetName val="MUSCLE"/>
      <sheetName val="ELECTRICITY"/>
      <sheetName val="EFFICIENCY"/>
      <sheetName val="TOTAL FOSSIL"/>
      <sheetName val="TOTAL ALL"/>
      <sheetName val="POP"/>
      <sheetName val="RAW FUEL"/>
      <sheetName val="BTU"/>
      <sheetName val="RAW OTHER"/>
      <sheetName val="MMT"/>
      <sheetName val="METALS"/>
    </sheetNames>
    <sheetDataSet>
      <sheetData sheetId="10">
        <row r="126">
          <cell r="A126" t="str">
            <v>5Pumped storage facility production minus energy used for pumping.</v>
          </cell>
        </row>
        <row r="127">
          <cell r="A127" t="str">
            <v>6Through 1989, hydroelectric pumped storage is included in "Conventional Hydroelectric Power."</v>
          </cell>
        </row>
        <row r="128">
          <cell r="A128" t="str">
            <v>7Wood and wood-derived fuels.</v>
          </cell>
        </row>
        <row r="129">
          <cell r="A129" t="str">
            <v>8Municipal solid waste from biogenic sources, landfill gas, sludge waste, agricultural byproducts, and other</v>
          </cell>
        </row>
        <row r="130">
          <cell r="A130" t="str">
            <v>biomass.  Through 2000, also includes non-renewable waste (municipal solid waste from non-biogenic sources,</v>
          </cell>
        </row>
        <row r="131">
          <cell r="A131" t="str">
            <v>and tire-derived fuels).</v>
          </cell>
        </row>
      </sheetData>
      <sheetData sheetId="15">
        <row r="1">
          <cell r="FY1" t="str">
            <v>NOT YET USED</v>
          </cell>
          <cell r="FZ1" t="str">
            <v>NOT YET USED</v>
          </cell>
          <cell r="GA1" t="str">
            <v>NOT YET USED</v>
          </cell>
          <cell r="GB1" t="str">
            <v>NOT YET USED</v>
          </cell>
          <cell r="GC1" t="str">
            <v>NOT YET USED</v>
          </cell>
          <cell r="GD1" t="str">
            <v>NOT YET USED</v>
          </cell>
          <cell r="GE1" t="str">
            <v>NOT YET USED</v>
          </cell>
        </row>
        <row r="4">
          <cell r="FY4" t="str">
            <v>USA</v>
          </cell>
          <cell r="FZ4" t="str">
            <v>USA</v>
          </cell>
          <cell r="GA4" t="str">
            <v>USA</v>
          </cell>
          <cell r="GB4" t="str">
            <v>USA</v>
          </cell>
          <cell r="GC4" t="str">
            <v>USA</v>
          </cell>
          <cell r="GD4" t="str">
            <v>USA</v>
          </cell>
          <cell r="GE4" t="str">
            <v>USA</v>
          </cell>
        </row>
        <row r="5">
          <cell r="FY5" t="str">
            <v>Constant GDP</v>
          </cell>
          <cell r="FZ5" t="str">
            <v>Constant GDP</v>
          </cell>
          <cell r="GA5" t="str">
            <v>Current GDP</v>
          </cell>
          <cell r="GD5" t="str">
            <v>Constant GDP/cap</v>
          </cell>
          <cell r="GE5" t="str">
            <v>Current GDP/cap</v>
          </cell>
        </row>
        <row r="6">
          <cell r="FZ6" t="str">
            <v>GGDC from 1950</v>
          </cell>
          <cell r="GC6" t="str">
            <v>GGDC from 1950</v>
          </cell>
        </row>
        <row r="7">
          <cell r="FY7" t="str">
            <v>HIST I:F3</v>
          </cell>
          <cell r="GA7" t="str">
            <v>HIST I:F1</v>
          </cell>
          <cell r="GB7" t="str">
            <v>HIST I:F5</v>
          </cell>
          <cell r="GD7" t="str">
            <v>HIST I:F4</v>
          </cell>
          <cell r="GE7" t="str">
            <v>HIST I:F2</v>
          </cell>
        </row>
        <row r="8">
          <cell r="FZ8" t="str">
            <v>www.ggcd.com</v>
          </cell>
          <cell r="GC8" t="str">
            <v>www.ggcd.com</v>
          </cell>
        </row>
        <row r="9">
          <cell r="FY9" t="str">
            <v>TOTAL US GNP</v>
          </cell>
          <cell r="FZ9" t="str">
            <v>Total GDP in millions of 2005 US$ (converted to 2005 price level with updated 2002    EKS PPPs)</v>
          </cell>
          <cell r="GA9" t="str">
            <v>TOTAL US GNP</v>
          </cell>
          <cell r="GB9" t="str">
            <v>TOTAL US GNP</v>
          </cell>
          <cell r="GC9" t="str">
            <v>US GDP deflator (2000)</v>
          </cell>
          <cell r="GD9" t="str">
            <v>TOTAL US GNP/ Capita</v>
          </cell>
          <cell r="GE9" t="str">
            <v>TOTAL US GNP/ Capita</v>
          </cell>
        </row>
        <row r="10">
          <cell r="FY10" t="str">
            <v>1958 US $</v>
          </cell>
          <cell r="FZ10" t="str">
            <v>2005 US$</v>
          </cell>
          <cell r="GA10" t="str">
            <v>Billion US $</v>
          </cell>
          <cell r="GB10" t="str">
            <v>Index(1958=1)</v>
          </cell>
          <cell r="GC10" t="str">
            <v>Index(2000=1)</v>
          </cell>
          <cell r="GD10" t="str">
            <v>1958 US $ / capita</v>
          </cell>
          <cell r="GE10" t="str">
            <v>US $/Capita</v>
          </cell>
        </row>
        <row r="16">
          <cell r="FZ16">
            <v>12393127</v>
          </cell>
          <cell r="GC16">
            <v>1.12134</v>
          </cell>
        </row>
        <row r="17">
          <cell r="FZ17">
            <v>11960926</v>
          </cell>
          <cell r="GC17">
            <v>1.09099</v>
          </cell>
        </row>
        <row r="18">
          <cell r="FZ18">
            <v>11475288</v>
          </cell>
          <cell r="GC18">
            <v>1.06305</v>
          </cell>
        </row>
        <row r="19">
          <cell r="FZ19">
            <v>11173079</v>
          </cell>
          <cell r="GC19">
            <v>1.04187</v>
          </cell>
        </row>
        <row r="20">
          <cell r="FZ20">
            <v>10997290</v>
          </cell>
          <cell r="GC20">
            <v>1.02399</v>
          </cell>
        </row>
        <row r="21">
          <cell r="FZ21">
            <v>10915345</v>
          </cell>
          <cell r="GC21">
            <v>1</v>
          </cell>
        </row>
        <row r="22">
          <cell r="FZ22">
            <v>10529855</v>
          </cell>
          <cell r="GC22">
            <v>0.97868</v>
          </cell>
        </row>
        <row r="23">
          <cell r="FZ23">
            <v>10081322</v>
          </cell>
          <cell r="GC23">
            <v>0.96472</v>
          </cell>
        </row>
        <row r="24">
          <cell r="FZ24">
            <v>9677264</v>
          </cell>
          <cell r="GC24">
            <v>0.95414</v>
          </cell>
        </row>
        <row r="25">
          <cell r="FZ25">
            <v>9260753</v>
          </cell>
          <cell r="GC25">
            <v>0.93852</v>
          </cell>
        </row>
        <row r="26">
          <cell r="FZ26">
            <v>8926437</v>
          </cell>
          <cell r="GC26">
            <v>0.92106</v>
          </cell>
        </row>
        <row r="27">
          <cell r="FZ27">
            <v>8705538</v>
          </cell>
          <cell r="GC27">
            <v>0.90259</v>
          </cell>
        </row>
        <row r="28">
          <cell r="FZ28">
            <v>8365736</v>
          </cell>
          <cell r="GC28">
            <v>0.88381</v>
          </cell>
        </row>
        <row r="29">
          <cell r="FZ29">
            <v>8146516</v>
          </cell>
          <cell r="GC29">
            <v>0.86385</v>
          </cell>
        </row>
        <row r="30">
          <cell r="FZ30">
            <v>7883519</v>
          </cell>
          <cell r="GC30">
            <v>0.84444</v>
          </cell>
        </row>
        <row r="31">
          <cell r="FZ31">
            <v>7898858</v>
          </cell>
          <cell r="GC31">
            <v>0.8159</v>
          </cell>
        </row>
        <row r="32">
          <cell r="FZ32">
            <v>7763183</v>
          </cell>
          <cell r="GC32">
            <v>0.78556</v>
          </cell>
        </row>
        <row r="33">
          <cell r="FZ33">
            <v>7503650</v>
          </cell>
          <cell r="GC33">
            <v>0.75694</v>
          </cell>
        </row>
        <row r="34">
          <cell r="FZ34">
            <v>7200506</v>
          </cell>
          <cell r="GC34">
            <v>0.73196</v>
          </cell>
        </row>
        <row r="35">
          <cell r="FZ35">
            <v>6955982</v>
          </cell>
          <cell r="GC35">
            <v>0.7125</v>
          </cell>
        </row>
        <row r="36">
          <cell r="FZ36">
            <v>6724460</v>
          </cell>
          <cell r="GC36">
            <v>0.69713</v>
          </cell>
        </row>
        <row r="37">
          <cell r="FZ37">
            <v>6473435</v>
          </cell>
          <cell r="GC37">
            <v>0.67655</v>
          </cell>
        </row>
        <row r="38">
          <cell r="FZ38">
            <v>6034025</v>
          </cell>
          <cell r="GC38">
            <v>0.65207</v>
          </cell>
        </row>
        <row r="39">
          <cell r="FZ39">
            <v>5791393</v>
          </cell>
          <cell r="GC39">
            <v>0.62726</v>
          </cell>
        </row>
        <row r="40">
          <cell r="FZ40">
            <v>5902013</v>
          </cell>
          <cell r="GC40">
            <v>0.59119</v>
          </cell>
        </row>
        <row r="41">
          <cell r="FZ41">
            <v>5758302</v>
          </cell>
          <cell r="GC41">
            <v>0.54043</v>
          </cell>
        </row>
        <row r="42">
          <cell r="FZ42">
            <v>5755701</v>
          </cell>
          <cell r="GC42">
            <v>0.49548</v>
          </cell>
        </row>
        <row r="43">
          <cell r="FZ43">
            <v>5566370</v>
          </cell>
          <cell r="GC43">
            <v>0.45757</v>
          </cell>
        </row>
        <row r="44">
          <cell r="FZ44">
            <v>5265945</v>
          </cell>
          <cell r="GC44">
            <v>0.42752</v>
          </cell>
        </row>
        <row r="45">
          <cell r="FZ45">
            <v>5037731</v>
          </cell>
          <cell r="GC45">
            <v>0.40196</v>
          </cell>
        </row>
        <row r="46">
          <cell r="FZ46">
            <v>4786825</v>
          </cell>
          <cell r="GC46">
            <v>0.38002</v>
          </cell>
        </row>
        <row r="47">
          <cell r="FZ47">
            <v>4800298</v>
          </cell>
          <cell r="GC47">
            <v>0.34725</v>
          </cell>
        </row>
        <row r="48">
          <cell r="FZ48">
            <v>4813771</v>
          </cell>
          <cell r="GC48">
            <v>0.31849</v>
          </cell>
        </row>
        <row r="49">
          <cell r="FZ49">
            <v>4555065</v>
          </cell>
          <cell r="GC49">
            <v>0.30166</v>
          </cell>
        </row>
        <row r="50">
          <cell r="FZ50">
            <v>4325787</v>
          </cell>
          <cell r="GC50">
            <v>0.28911</v>
          </cell>
        </row>
        <row r="51">
          <cell r="FY51">
            <v>722.5</v>
          </cell>
          <cell r="FZ51">
            <v>4194839</v>
          </cell>
          <cell r="GA51">
            <v>977.1</v>
          </cell>
          <cell r="GB51">
            <v>135.2</v>
          </cell>
          <cell r="GC51">
            <v>0.27534</v>
          </cell>
          <cell r="GD51">
            <v>3555</v>
          </cell>
          <cell r="GE51">
            <v>4808</v>
          </cell>
        </row>
        <row r="52">
          <cell r="FY52">
            <v>725.6</v>
          </cell>
          <cell r="FZ52">
            <v>4187512</v>
          </cell>
          <cell r="GA52">
            <v>930.3</v>
          </cell>
          <cell r="GB52">
            <v>128.2</v>
          </cell>
          <cell r="GC52">
            <v>0.26149</v>
          </cell>
          <cell r="GD52">
            <v>3580</v>
          </cell>
          <cell r="GE52">
            <v>4590</v>
          </cell>
        </row>
        <row r="53">
          <cell r="FY53">
            <v>706.6</v>
          </cell>
          <cell r="FZ53">
            <v>4060334</v>
          </cell>
          <cell r="GA53">
            <v>864.2</v>
          </cell>
          <cell r="GB53">
            <v>122.3</v>
          </cell>
          <cell r="GC53">
            <v>0.24913</v>
          </cell>
          <cell r="GD53">
            <v>3521</v>
          </cell>
          <cell r="GE53">
            <v>4306</v>
          </cell>
        </row>
        <row r="54">
          <cell r="FY54">
            <v>675.2</v>
          </cell>
          <cell r="FZ54">
            <v>3875859</v>
          </cell>
          <cell r="GA54">
            <v>793.9</v>
          </cell>
          <cell r="GB54">
            <v>117.6</v>
          </cell>
          <cell r="GC54">
            <v>0.23893</v>
          </cell>
          <cell r="GD54">
            <v>3398</v>
          </cell>
          <cell r="GE54">
            <v>3995</v>
          </cell>
        </row>
        <row r="55">
          <cell r="FY55">
            <v>658.1</v>
          </cell>
          <cell r="FZ55">
            <v>3781311</v>
          </cell>
          <cell r="GA55">
            <v>749.9</v>
          </cell>
          <cell r="GB55">
            <v>113.9</v>
          </cell>
          <cell r="GC55">
            <v>0.23176</v>
          </cell>
          <cell r="GD55">
            <v>3348</v>
          </cell>
          <cell r="GE55">
            <v>3815</v>
          </cell>
        </row>
        <row r="56">
          <cell r="FY56">
            <v>617.8</v>
          </cell>
          <cell r="FZ56">
            <v>3548843</v>
          </cell>
          <cell r="GA56">
            <v>684.9</v>
          </cell>
          <cell r="GB56">
            <v>110.9</v>
          </cell>
          <cell r="GC56">
            <v>0.22535</v>
          </cell>
          <cell r="GD56">
            <v>3180</v>
          </cell>
          <cell r="GE56">
            <v>3525</v>
          </cell>
        </row>
        <row r="57">
          <cell r="FY57">
            <v>581.1</v>
          </cell>
          <cell r="FZ57">
            <v>3335992</v>
          </cell>
          <cell r="GA57">
            <v>632.4</v>
          </cell>
          <cell r="GB57">
            <v>108.8</v>
          </cell>
          <cell r="GC57">
            <v>0.22131</v>
          </cell>
          <cell r="GD57">
            <v>3028</v>
          </cell>
          <cell r="GE57">
            <v>3296</v>
          </cell>
        </row>
        <row r="58">
          <cell r="FY58">
            <v>551</v>
          </cell>
          <cell r="FZ58">
            <v>3153398</v>
          </cell>
          <cell r="GA58">
            <v>590.5</v>
          </cell>
          <cell r="GB58">
            <v>107.2</v>
          </cell>
          <cell r="GC58">
            <v>0.21798</v>
          </cell>
          <cell r="GD58">
            <v>2912</v>
          </cell>
          <cell r="GE58">
            <v>3120</v>
          </cell>
        </row>
        <row r="59">
          <cell r="FY59">
            <v>529.8</v>
          </cell>
          <cell r="FZ59">
            <v>3022685</v>
          </cell>
          <cell r="GA59">
            <v>560.3</v>
          </cell>
          <cell r="GB59">
            <v>105.8</v>
          </cell>
          <cell r="GC59">
            <v>0.21569</v>
          </cell>
          <cell r="GD59">
            <v>2840</v>
          </cell>
          <cell r="GE59">
            <v>3004</v>
          </cell>
        </row>
        <row r="60">
          <cell r="FY60">
            <v>497.2</v>
          </cell>
          <cell r="FZ60">
            <v>2850727</v>
          </cell>
          <cell r="GA60">
            <v>520.1</v>
          </cell>
          <cell r="GB60">
            <v>104.6</v>
          </cell>
          <cell r="GC60">
            <v>0.21278</v>
          </cell>
          <cell r="GD60">
            <v>2706</v>
          </cell>
          <cell r="GE60">
            <v>2831</v>
          </cell>
        </row>
        <row r="61">
          <cell r="FY61">
            <v>487.7</v>
          </cell>
          <cell r="FZ61">
            <v>2785843</v>
          </cell>
          <cell r="GA61">
            <v>503.7</v>
          </cell>
          <cell r="GB61">
            <v>103.3</v>
          </cell>
          <cell r="GC61">
            <v>0.21041</v>
          </cell>
          <cell r="GD61">
            <v>2699</v>
          </cell>
          <cell r="GE61">
            <v>2788</v>
          </cell>
        </row>
        <row r="62">
          <cell r="FY62">
            <v>475.9</v>
          </cell>
          <cell r="FZ62">
            <v>2718242</v>
          </cell>
          <cell r="GA62">
            <v>483.7</v>
          </cell>
          <cell r="GB62">
            <v>101.6</v>
          </cell>
          <cell r="GC62">
            <v>0.20751</v>
          </cell>
          <cell r="GD62">
            <v>2688</v>
          </cell>
          <cell r="GE62">
            <v>2731</v>
          </cell>
        </row>
        <row r="63">
          <cell r="FY63">
            <v>447.3</v>
          </cell>
          <cell r="FZ63">
            <v>2530444</v>
          </cell>
          <cell r="GA63">
            <v>447.3</v>
          </cell>
          <cell r="GB63">
            <v>100</v>
          </cell>
          <cell r="GC63">
            <v>0.20498</v>
          </cell>
          <cell r="GD63">
            <v>2569</v>
          </cell>
          <cell r="GE63">
            <v>2569</v>
          </cell>
        </row>
        <row r="64">
          <cell r="FY64">
            <v>452.5</v>
          </cell>
          <cell r="FZ64">
            <v>2556271</v>
          </cell>
          <cell r="GA64">
            <v>441.1</v>
          </cell>
          <cell r="GB64">
            <v>97.5</v>
          </cell>
          <cell r="GC64">
            <v>0.20038</v>
          </cell>
          <cell r="GD64">
            <v>2642</v>
          </cell>
          <cell r="GE64">
            <v>2576</v>
          </cell>
        </row>
        <row r="65">
          <cell r="FY65">
            <v>446.1</v>
          </cell>
          <cell r="FZ65">
            <v>2509165</v>
          </cell>
          <cell r="GA65">
            <v>419.2</v>
          </cell>
          <cell r="GB65">
            <v>94</v>
          </cell>
          <cell r="GC65">
            <v>0.19393</v>
          </cell>
          <cell r="GD65">
            <v>2652</v>
          </cell>
          <cell r="GE65">
            <v>2492</v>
          </cell>
        </row>
        <row r="66">
          <cell r="FY66">
            <v>438</v>
          </cell>
          <cell r="FZ66">
            <v>2461078</v>
          </cell>
          <cell r="GA66">
            <v>398</v>
          </cell>
          <cell r="GB66">
            <v>90.9</v>
          </cell>
          <cell r="GC66">
            <v>0.18743</v>
          </cell>
          <cell r="GD66">
            <v>2650</v>
          </cell>
          <cell r="GE66">
            <v>2408</v>
          </cell>
        </row>
        <row r="67">
          <cell r="FY67">
            <v>407</v>
          </cell>
          <cell r="FZ67">
            <v>2298667</v>
          </cell>
          <cell r="GA67">
            <v>364.8</v>
          </cell>
          <cell r="GB67">
            <v>89.6</v>
          </cell>
          <cell r="GC67">
            <v>0.18417</v>
          </cell>
          <cell r="GD67">
            <v>2506</v>
          </cell>
          <cell r="GE67">
            <v>2247</v>
          </cell>
        </row>
        <row r="68">
          <cell r="FY68">
            <v>412.8</v>
          </cell>
          <cell r="FZ68">
            <v>2313865</v>
          </cell>
          <cell r="GA68">
            <v>364.6</v>
          </cell>
          <cell r="GB68">
            <v>88.3</v>
          </cell>
          <cell r="GC68">
            <v>0.18243</v>
          </cell>
          <cell r="GD68">
            <v>2587</v>
          </cell>
          <cell r="GE68">
            <v>2285</v>
          </cell>
        </row>
        <row r="69">
          <cell r="FY69">
            <v>395.1</v>
          </cell>
          <cell r="FZ69">
            <v>2212155</v>
          </cell>
          <cell r="GA69">
            <v>345.5</v>
          </cell>
          <cell r="GB69">
            <v>87.5</v>
          </cell>
          <cell r="GC69">
            <v>0.18022</v>
          </cell>
          <cell r="GD69">
            <v>2517</v>
          </cell>
          <cell r="GE69">
            <v>2201</v>
          </cell>
        </row>
        <row r="70">
          <cell r="FY70">
            <v>383.4</v>
          </cell>
          <cell r="FZ70">
            <v>2132583</v>
          </cell>
          <cell r="GA70">
            <v>328.4</v>
          </cell>
          <cell r="GB70">
            <v>85.6</v>
          </cell>
          <cell r="GC70">
            <v>0.17718</v>
          </cell>
          <cell r="GD70">
            <v>2485</v>
          </cell>
          <cell r="GE70">
            <v>2129</v>
          </cell>
        </row>
        <row r="71">
          <cell r="FY71">
            <v>355.3</v>
          </cell>
          <cell r="FZ71">
            <v>1981678</v>
          </cell>
          <cell r="GA71">
            <v>284.8</v>
          </cell>
          <cell r="GB71">
            <v>80.2</v>
          </cell>
          <cell r="GC71">
            <v>0.16531</v>
          </cell>
          <cell r="GD71">
            <v>2342</v>
          </cell>
          <cell r="GE71">
            <v>1877</v>
          </cell>
        </row>
        <row r="72">
          <cell r="FY72">
            <v>324.1</v>
          </cell>
          <cell r="GA72">
            <v>256.5</v>
          </cell>
          <cell r="GB72">
            <v>79.1</v>
          </cell>
          <cell r="GC72">
            <v>0.16352</v>
          </cell>
          <cell r="GD72">
            <v>2172</v>
          </cell>
          <cell r="GE72">
            <v>1719</v>
          </cell>
        </row>
        <row r="73">
          <cell r="FY73">
            <v>323.7</v>
          </cell>
          <cell r="GA73">
            <v>257.6</v>
          </cell>
          <cell r="GB73">
            <v>79.6</v>
          </cell>
          <cell r="GD73">
            <v>2208</v>
          </cell>
          <cell r="GE73">
            <v>1757</v>
          </cell>
        </row>
        <row r="74">
          <cell r="FY74">
            <v>309.9</v>
          </cell>
          <cell r="GA74">
            <v>231.3</v>
          </cell>
          <cell r="GB74">
            <v>74.6</v>
          </cell>
          <cell r="GD74">
            <v>2150</v>
          </cell>
          <cell r="GE74">
            <v>1605</v>
          </cell>
        </row>
        <row r="75">
          <cell r="FY75">
            <v>312.6</v>
          </cell>
          <cell r="GA75">
            <v>208.5</v>
          </cell>
          <cell r="GB75">
            <v>66.7</v>
          </cell>
          <cell r="GD75">
            <v>2211</v>
          </cell>
          <cell r="GE75">
            <v>1475</v>
          </cell>
        </row>
        <row r="76">
          <cell r="FY76">
            <v>355.2</v>
          </cell>
          <cell r="GA76">
            <v>211.9</v>
          </cell>
          <cell r="GB76">
            <v>59.7</v>
          </cell>
          <cell r="GD76">
            <v>2538</v>
          </cell>
          <cell r="GE76">
            <v>1515</v>
          </cell>
        </row>
        <row r="77">
          <cell r="FY77">
            <v>361.3</v>
          </cell>
          <cell r="GA77">
            <v>210.1</v>
          </cell>
          <cell r="GB77">
            <v>58.2</v>
          </cell>
          <cell r="GD77">
            <v>2611</v>
          </cell>
          <cell r="GE77">
            <v>1518</v>
          </cell>
        </row>
        <row r="78">
          <cell r="FY78">
            <v>337.1</v>
          </cell>
          <cell r="GA78">
            <v>191.6</v>
          </cell>
          <cell r="GB78">
            <v>56.8</v>
          </cell>
          <cell r="GD78">
            <v>2465</v>
          </cell>
          <cell r="GE78">
            <v>1401</v>
          </cell>
        </row>
        <row r="79">
          <cell r="FY79">
            <v>297.8</v>
          </cell>
          <cell r="GA79">
            <v>157.9</v>
          </cell>
          <cell r="GB79">
            <v>53</v>
          </cell>
          <cell r="GD79">
            <v>2208</v>
          </cell>
          <cell r="GE79">
            <v>1171</v>
          </cell>
        </row>
        <row r="80">
          <cell r="FY80">
            <v>263.7</v>
          </cell>
          <cell r="GA80">
            <v>124.5</v>
          </cell>
          <cell r="GB80">
            <v>47.2</v>
          </cell>
          <cell r="GD80">
            <v>1977</v>
          </cell>
          <cell r="GE80">
            <v>934</v>
          </cell>
        </row>
        <row r="81">
          <cell r="FY81">
            <v>227.2</v>
          </cell>
          <cell r="GA81">
            <v>99.7</v>
          </cell>
          <cell r="GB81">
            <v>43.9</v>
          </cell>
          <cell r="GD81">
            <v>1720</v>
          </cell>
          <cell r="GE81">
            <v>754</v>
          </cell>
        </row>
        <row r="82">
          <cell r="FY82">
            <v>209.4</v>
          </cell>
          <cell r="GA82">
            <v>90.5</v>
          </cell>
          <cell r="GB82">
            <v>43.2</v>
          </cell>
          <cell r="GD82">
            <v>1598</v>
          </cell>
          <cell r="GE82">
            <v>691</v>
          </cell>
        </row>
        <row r="83">
          <cell r="FY83">
            <v>192.9</v>
          </cell>
          <cell r="GA83">
            <v>84.7</v>
          </cell>
          <cell r="GB83">
            <v>43.9</v>
          </cell>
          <cell r="GD83">
            <v>1484</v>
          </cell>
          <cell r="GE83">
            <v>651</v>
          </cell>
        </row>
        <row r="84">
          <cell r="FY84">
            <v>203.2</v>
          </cell>
          <cell r="GA84">
            <v>90.4</v>
          </cell>
          <cell r="GB84">
            <v>44.5</v>
          </cell>
          <cell r="GD84">
            <v>1576</v>
          </cell>
          <cell r="GE84">
            <v>701</v>
          </cell>
        </row>
        <row r="85">
          <cell r="FY85">
            <v>193</v>
          </cell>
          <cell r="GA85">
            <v>82.5</v>
          </cell>
          <cell r="GB85">
            <v>42.7</v>
          </cell>
          <cell r="GD85">
            <v>1506</v>
          </cell>
          <cell r="GE85">
            <v>643</v>
          </cell>
        </row>
        <row r="86">
          <cell r="FY86">
            <v>169.5</v>
          </cell>
          <cell r="GA86">
            <v>72.2</v>
          </cell>
          <cell r="GB86">
            <v>42.6</v>
          </cell>
          <cell r="GD86">
            <v>1331</v>
          </cell>
          <cell r="GE86">
            <v>567</v>
          </cell>
        </row>
        <row r="87">
          <cell r="FY87">
            <v>154.3</v>
          </cell>
          <cell r="GA87">
            <v>65.1</v>
          </cell>
          <cell r="GB87">
            <v>42.2</v>
          </cell>
          <cell r="GD87">
            <v>1220</v>
          </cell>
          <cell r="GE87">
            <v>514</v>
          </cell>
        </row>
        <row r="88">
          <cell r="FY88">
            <v>141.5</v>
          </cell>
          <cell r="GA88">
            <v>55.6</v>
          </cell>
          <cell r="GB88">
            <v>39.3</v>
          </cell>
          <cell r="GD88">
            <v>1126</v>
          </cell>
          <cell r="GE88">
            <v>442</v>
          </cell>
        </row>
        <row r="89">
          <cell r="FY89">
            <v>144.2</v>
          </cell>
          <cell r="GA89">
            <v>58</v>
          </cell>
          <cell r="GB89">
            <v>40.2</v>
          </cell>
          <cell r="GD89">
            <v>1154</v>
          </cell>
          <cell r="GE89">
            <v>465</v>
          </cell>
        </row>
        <row r="90">
          <cell r="FY90">
            <v>169.3</v>
          </cell>
          <cell r="GA90">
            <v>75.8</v>
          </cell>
          <cell r="GB90">
            <v>44.8</v>
          </cell>
          <cell r="GD90">
            <v>1364</v>
          </cell>
          <cell r="GE90">
            <v>611</v>
          </cell>
        </row>
        <row r="91">
          <cell r="FY91">
            <v>183.5</v>
          </cell>
          <cell r="GA91">
            <v>90.4</v>
          </cell>
          <cell r="GB91">
            <v>49.3</v>
          </cell>
          <cell r="GD91">
            <v>1490</v>
          </cell>
          <cell r="GE91">
            <v>734</v>
          </cell>
        </row>
        <row r="92">
          <cell r="FY92">
            <v>203.6</v>
          </cell>
          <cell r="GA92">
            <v>103.1</v>
          </cell>
          <cell r="GB92">
            <v>50.6</v>
          </cell>
          <cell r="GD92">
            <v>1671</v>
          </cell>
          <cell r="GE92">
            <v>847</v>
          </cell>
        </row>
        <row r="93">
          <cell r="FY93">
            <v>190.9</v>
          </cell>
          <cell r="GA93">
            <v>97</v>
          </cell>
          <cell r="GB93">
            <v>50.8</v>
          </cell>
          <cell r="GD93">
            <v>1584</v>
          </cell>
          <cell r="GE93">
            <v>805</v>
          </cell>
        </row>
        <row r="94">
          <cell r="FY94">
            <v>189.8</v>
          </cell>
          <cell r="GA94">
            <v>94.9</v>
          </cell>
          <cell r="GB94">
            <v>50</v>
          </cell>
          <cell r="GD94">
            <v>1594</v>
          </cell>
          <cell r="GE94">
            <v>797</v>
          </cell>
        </row>
        <row r="95">
          <cell r="FY95">
            <v>190</v>
          </cell>
          <cell r="GA95">
            <v>97</v>
          </cell>
          <cell r="GB95">
            <v>51.1</v>
          </cell>
          <cell r="GD95">
            <v>1619</v>
          </cell>
          <cell r="GE95">
            <v>826</v>
          </cell>
        </row>
        <row r="96">
          <cell r="FY96">
            <v>179.4</v>
          </cell>
          <cell r="GA96">
            <v>93.1</v>
          </cell>
          <cell r="GB96">
            <v>51.9</v>
          </cell>
          <cell r="GD96">
            <v>1549</v>
          </cell>
          <cell r="GE96">
            <v>804</v>
          </cell>
        </row>
        <row r="97">
          <cell r="FY97">
            <v>165.5</v>
          </cell>
          <cell r="GA97">
            <v>84.7</v>
          </cell>
          <cell r="GB97">
            <v>51.2</v>
          </cell>
          <cell r="GD97">
            <v>1450</v>
          </cell>
          <cell r="GE97">
            <v>742</v>
          </cell>
        </row>
        <row r="98">
          <cell r="FY98">
            <v>165.9</v>
          </cell>
          <cell r="GA98">
            <v>85.1</v>
          </cell>
          <cell r="GB98">
            <v>51.3</v>
          </cell>
          <cell r="GD98">
            <v>1482</v>
          </cell>
          <cell r="GE98">
            <v>760</v>
          </cell>
        </row>
        <row r="99">
          <cell r="FY99">
            <v>148</v>
          </cell>
          <cell r="GA99">
            <v>74.1</v>
          </cell>
          <cell r="GB99">
            <v>50.1</v>
          </cell>
          <cell r="GD99">
            <v>1345</v>
          </cell>
          <cell r="GE99">
            <v>673</v>
          </cell>
        </row>
        <row r="100">
          <cell r="FY100">
            <v>127.8</v>
          </cell>
          <cell r="GA100">
            <v>69.6</v>
          </cell>
          <cell r="GB100">
            <v>54.5</v>
          </cell>
          <cell r="GD100">
            <v>1177</v>
          </cell>
          <cell r="GE100">
            <v>641</v>
          </cell>
        </row>
        <row r="101">
          <cell r="FY101">
            <v>140</v>
          </cell>
          <cell r="GA101">
            <v>91.5</v>
          </cell>
          <cell r="GB101">
            <v>65.4</v>
          </cell>
          <cell r="GD101">
            <v>1315</v>
          </cell>
          <cell r="GE101">
            <v>860</v>
          </cell>
        </row>
        <row r="102">
          <cell r="FY102">
            <v>146.4</v>
          </cell>
          <cell r="GA102">
            <v>84</v>
          </cell>
          <cell r="GB102">
            <v>57.4</v>
          </cell>
          <cell r="GD102">
            <v>1401</v>
          </cell>
          <cell r="GE102">
            <v>804</v>
          </cell>
        </row>
        <row r="103">
          <cell r="FY103">
            <v>151.8</v>
          </cell>
          <cell r="GA103">
            <v>76.4</v>
          </cell>
          <cell r="GB103">
            <v>50.3</v>
          </cell>
          <cell r="GD103">
            <v>1471</v>
          </cell>
          <cell r="GE103">
            <v>740</v>
          </cell>
        </row>
        <row r="104">
          <cell r="FY104">
            <v>135.2</v>
          </cell>
          <cell r="GA104">
            <v>60.4</v>
          </cell>
          <cell r="GB104">
            <v>44.7</v>
          </cell>
          <cell r="GD104">
            <v>1310</v>
          </cell>
          <cell r="GE104">
            <v>585</v>
          </cell>
        </row>
        <row r="105">
          <cell r="FY105">
            <v>134.3</v>
          </cell>
          <cell r="GA105">
            <v>48.3</v>
          </cell>
          <cell r="GB105">
            <v>36</v>
          </cell>
          <cell r="GD105">
            <v>1317</v>
          </cell>
          <cell r="GE105">
            <v>473</v>
          </cell>
        </row>
        <row r="106">
          <cell r="FY106">
            <v>124.5</v>
          </cell>
          <cell r="GA106">
            <v>40</v>
          </cell>
          <cell r="GB106">
            <v>32.1</v>
          </cell>
          <cell r="GD106">
            <v>1238</v>
          </cell>
          <cell r="GE106">
            <v>398</v>
          </cell>
        </row>
        <row r="107">
          <cell r="FY107">
            <v>125.6</v>
          </cell>
          <cell r="GA107">
            <v>38.6</v>
          </cell>
          <cell r="GB107">
            <v>30.7</v>
          </cell>
          <cell r="GD107">
            <v>1267</v>
          </cell>
          <cell r="GE107">
            <v>389</v>
          </cell>
        </row>
        <row r="108">
          <cell r="FY108">
            <v>131.4</v>
          </cell>
          <cell r="GA108">
            <v>39.6</v>
          </cell>
          <cell r="GB108">
            <v>30.1</v>
          </cell>
          <cell r="GD108">
            <v>1351</v>
          </cell>
          <cell r="GE108">
            <v>407</v>
          </cell>
        </row>
        <row r="109">
          <cell r="FY109">
            <v>130.2</v>
          </cell>
          <cell r="GA109">
            <v>39.4</v>
          </cell>
          <cell r="GB109">
            <v>30.3</v>
          </cell>
          <cell r="GD109">
            <v>1366</v>
          </cell>
          <cell r="GE109">
            <v>413</v>
          </cell>
        </row>
        <row r="110">
          <cell r="FY110">
            <v>123.2</v>
          </cell>
          <cell r="GA110">
            <v>35.8</v>
          </cell>
          <cell r="GB110">
            <v>29.1</v>
          </cell>
          <cell r="GD110">
            <v>1313</v>
          </cell>
          <cell r="GE110">
            <v>382</v>
          </cell>
        </row>
        <row r="111">
          <cell r="FY111">
            <v>120.1</v>
          </cell>
          <cell r="GA111">
            <v>35.3</v>
          </cell>
          <cell r="GB111">
            <v>29.4</v>
          </cell>
          <cell r="GD111">
            <v>1299</v>
          </cell>
          <cell r="GE111">
            <v>382</v>
          </cell>
        </row>
        <row r="112">
          <cell r="FY112">
            <v>116.8</v>
          </cell>
          <cell r="GA112">
            <v>33.4</v>
          </cell>
          <cell r="GB112">
            <v>28.6</v>
          </cell>
          <cell r="GD112">
            <v>1290</v>
          </cell>
          <cell r="GE112">
            <v>369</v>
          </cell>
        </row>
        <row r="113">
          <cell r="FY113">
            <v>100.2</v>
          </cell>
          <cell r="GA113">
            <v>27.7</v>
          </cell>
          <cell r="GB113">
            <v>27.6</v>
          </cell>
          <cell r="GD113">
            <v>1130</v>
          </cell>
          <cell r="GE113">
            <v>312</v>
          </cell>
        </row>
        <row r="114">
          <cell r="FY114">
            <v>109.2</v>
          </cell>
          <cell r="GA114">
            <v>30.4</v>
          </cell>
          <cell r="GB114">
            <v>27.8</v>
          </cell>
          <cell r="GD114">
            <v>1255</v>
          </cell>
          <cell r="GE114">
            <v>349</v>
          </cell>
        </row>
        <row r="115">
          <cell r="FY115">
            <v>107.5</v>
          </cell>
          <cell r="GA115">
            <v>28.7</v>
          </cell>
          <cell r="GB115">
            <v>26.7</v>
          </cell>
          <cell r="GD115">
            <v>1258</v>
          </cell>
          <cell r="GE115">
            <v>336</v>
          </cell>
        </row>
        <row r="116">
          <cell r="FY116">
            <v>96.3</v>
          </cell>
          <cell r="GA116">
            <v>25.1</v>
          </cell>
          <cell r="GB116">
            <v>26.1</v>
          </cell>
          <cell r="GD116">
            <v>1149</v>
          </cell>
          <cell r="GE116">
            <v>299</v>
          </cell>
        </row>
        <row r="117">
          <cell r="FY117">
            <v>89.7</v>
          </cell>
          <cell r="GA117">
            <v>22.9</v>
          </cell>
          <cell r="GB117">
            <v>25.5</v>
          </cell>
          <cell r="GD117">
            <v>1092</v>
          </cell>
          <cell r="GE117">
            <v>279</v>
          </cell>
        </row>
        <row r="118">
          <cell r="FY118">
            <v>90.8</v>
          </cell>
          <cell r="GA118">
            <v>22.9</v>
          </cell>
          <cell r="GB118">
            <v>25.2</v>
          </cell>
          <cell r="GD118">
            <v>1126</v>
          </cell>
          <cell r="GE118">
            <v>284</v>
          </cell>
        </row>
        <row r="119">
          <cell r="FY119">
            <v>86.5</v>
          </cell>
          <cell r="GA119">
            <v>21.6</v>
          </cell>
          <cell r="GB119">
            <v>24.9</v>
          </cell>
          <cell r="GD119">
            <v>1093</v>
          </cell>
          <cell r="GE119">
            <v>273</v>
          </cell>
        </row>
        <row r="120">
          <cell r="FY120">
            <v>85.7</v>
          </cell>
          <cell r="GA120">
            <v>20.7</v>
          </cell>
          <cell r="GB120">
            <v>24.1</v>
          </cell>
          <cell r="GD120">
            <v>1105</v>
          </cell>
          <cell r="GE120">
            <v>267</v>
          </cell>
        </row>
        <row r="121">
          <cell r="FY121">
            <v>76.9</v>
          </cell>
          <cell r="GA121">
            <v>18.7</v>
          </cell>
          <cell r="GB121">
            <v>24.3</v>
          </cell>
          <cell r="GD121">
            <v>1011</v>
          </cell>
          <cell r="GE121">
            <v>246</v>
          </cell>
        </row>
        <row r="123">
          <cell r="FY123">
            <v>19822.600000000006</v>
          </cell>
          <cell r="FZ123">
            <v>331916786</v>
          </cell>
          <cell r="GA123">
            <v>16039.500000000002</v>
          </cell>
          <cell r="GB123">
            <v>4382.299999999999</v>
          </cell>
          <cell r="GC123">
            <v>30.206829999999997</v>
          </cell>
          <cell r="GD123">
            <v>136142</v>
          </cell>
          <cell r="GE123">
            <v>99203</v>
          </cell>
        </row>
        <row r="124">
          <cell r="FY124">
            <v>19822.6</v>
          </cell>
          <cell r="FZ124">
            <v>331916786</v>
          </cell>
          <cell r="GA124">
            <v>16039.5</v>
          </cell>
          <cell r="GB124">
            <v>4382.3</v>
          </cell>
          <cell r="GC124">
            <v>30.20683</v>
          </cell>
          <cell r="GD124">
            <v>136142</v>
          </cell>
          <cell r="GE124">
            <v>99203</v>
          </cell>
        </row>
        <row r="125"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ues"/>
      <sheetName val="HUMAN"/>
      <sheetName val="HORSE"/>
      <sheetName val="RENEWABLES"/>
      <sheetName val="COAL"/>
      <sheetName val="PETROLEUM"/>
      <sheetName val="GAS"/>
      <sheetName val="TOTAL"/>
      <sheetName val="TOTAL FUELS"/>
      <sheetName val="PRIMES"/>
      <sheetName val="EFF CALC"/>
      <sheetName val="F + G"/>
      <sheetName val="ECONV"/>
      <sheetName val="CD1"/>
      <sheetName val="LKE"/>
      <sheetName val="g and f"/>
      <sheetName val="Fig. 1"/>
      <sheetName val="Fig. 2"/>
      <sheetName val="Fig3n"/>
      <sheetName val="Fig.4n"/>
      <sheetName val="Fig.5n"/>
      <sheetName val="Fig.6n"/>
      <sheetName val="Fig.7n"/>
      <sheetName val="Fig.8n"/>
      <sheetName val="Fig. 5"/>
      <sheetName val="Fig. 6"/>
      <sheetName val="f"/>
      <sheetName val="g"/>
      <sheetName val="Sources"/>
    </sheetNames>
    <sheetDataSet>
      <sheetData sheetId="0">
        <row r="9">
          <cell r="B9">
            <v>3.599712023038157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ron"/>
      <sheetName val="bauxite"/>
      <sheetName val="others"/>
      <sheetName val="copper"/>
      <sheetName val="lead and zinc"/>
      <sheetName val="US mineral and metal source dat"/>
    </sheetNames>
    <sheetDataSet>
      <sheetData sheetId="0">
        <row r="11">
          <cell r="C11">
            <v>0.9072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ail (2)"/>
      <sheetName val="air"/>
      <sheetName val="road 1"/>
      <sheetName val="road 2"/>
      <sheetName val="rail"/>
      <sheetName val="Exergy in"/>
      <sheetName val="all"/>
    </sheetNames>
    <sheetDataSet>
      <sheetData sheetId="6">
        <row r="11">
          <cell r="AD11">
            <v>0.02795808081365187</v>
          </cell>
        </row>
        <row r="12">
          <cell r="AD12">
            <v>0.0281030378695739</v>
          </cell>
        </row>
        <row r="13">
          <cell r="AD13">
            <v>0.028254941122223716</v>
          </cell>
        </row>
        <row r="14">
          <cell r="AD14">
            <v>0.028414107679588397</v>
          </cell>
        </row>
        <row r="15">
          <cell r="AD15">
            <v>0.028580867552127243</v>
          </cell>
        </row>
        <row r="16">
          <cell r="AD16">
            <v>0.02875556401847554</v>
          </cell>
        </row>
        <row r="17">
          <cell r="AD17">
            <v>0.02893855398433669</v>
          </cell>
        </row>
        <row r="18">
          <cell r="AD18">
            <v>0.029130208332168776</v>
          </cell>
        </row>
        <row r="19">
          <cell r="AD19">
            <v>0.02933091225901433</v>
          </cell>
        </row>
        <row r="20">
          <cell r="AD20">
            <v>0.02954106559954782</v>
          </cell>
        </row>
        <row r="21">
          <cell r="AD21">
            <v>0.029761083131123495</v>
          </cell>
        </row>
        <row r="22">
          <cell r="AD22">
            <v>0.029991394857297318</v>
          </cell>
        </row>
        <row r="23">
          <cell r="AD23">
            <v>0.030232446265970582</v>
          </cell>
        </row>
        <row r="24">
          <cell r="AD24">
            <v>0.030484698557960495</v>
          </cell>
        </row>
        <row r="25">
          <cell r="AD25">
            <v>0.030748628841444834</v>
          </cell>
        </row>
        <row r="26">
          <cell r="AD26">
            <v>0.03102473028735569</v>
          </cell>
        </row>
        <row r="27">
          <cell r="AD27">
            <v>0.03131351224041243</v>
          </cell>
        </row>
        <row r="28">
          <cell r="AD28">
            <v>0.03161550028008839</v>
          </cell>
        </row>
        <row r="29">
          <cell r="AD29">
            <v>0.03193123622540321</v>
          </cell>
        </row>
        <row r="30">
          <cell r="AD30">
            <v>0.032261278077024766</v>
          </cell>
        </row>
        <row r="31">
          <cell r="AD31">
            <v>0.03260619988975693</v>
          </cell>
        </row>
        <row r="32">
          <cell r="AD32">
            <v>0.03296659156808578</v>
          </cell>
        </row>
        <row r="33">
          <cell r="AD33">
            <v>0.03334305857706296</v>
          </cell>
        </row>
        <row r="34">
          <cell r="AD34">
            <v>0.03373622156042763</v>
          </cell>
        </row>
        <row r="35">
          <cell r="AD35">
            <v>0.034146715857514595</v>
          </cell>
        </row>
        <row r="36">
          <cell r="AD36">
            <v>0.03457519091017494</v>
          </cell>
        </row>
        <row r="37">
          <cell r="AD37">
            <v>0.035022309550655176</v>
          </cell>
        </row>
        <row r="38">
          <cell r="AD38">
            <v>0.035488747161153744</v>
          </cell>
        </row>
        <row r="39">
          <cell r="AD39">
            <v>0.03597519069560952</v>
          </cell>
        </row>
        <row r="40">
          <cell r="AD40">
            <v>0.03648233755419021</v>
          </cell>
        </row>
        <row r="41">
          <cell r="AD41">
            <v>0.037010894300951905</v>
          </cell>
        </row>
        <row r="42">
          <cell r="AD42">
            <v>0.03756157521525022</v>
          </cell>
        </row>
        <row r="43">
          <cell r="AD43">
            <v>0.03813510066771374</v>
          </cell>
        </row>
        <row r="44">
          <cell r="AD44">
            <v>0.038732195311959074</v>
          </cell>
        </row>
        <row r="45">
          <cell r="AD45">
            <v>0.03935358608375008</v>
          </cell>
        </row>
        <row r="46">
          <cell r="AD46">
            <v>0.04</v>
          </cell>
        </row>
        <row r="47">
          <cell r="AD47">
            <v>0.04067216175090202</v>
          </cell>
        </row>
        <row r="48">
          <cell r="AD48">
            <v>0.04137079107956682</v>
          </cell>
        </row>
        <row r="49">
          <cell r="AD49">
            <v>0.04209659994486395</v>
          </cell>
        </row>
        <row r="50">
          <cell r="AD50">
            <v>0.04285028946472177</v>
          </cell>
        </row>
        <row r="51">
          <cell r="AD51">
            <v>0.04363254663918777</v>
          </cell>
        </row>
        <row r="52">
          <cell r="AD52">
            <v>0.04444404087002723</v>
          </cell>
        </row>
        <row r="53">
          <cell r="AD53">
            <v>0.045285420615128726</v>
          </cell>
        </row>
        <row r="54">
          <cell r="AD54">
            <v>0.04615731134102956</v>
          </cell>
        </row>
        <row r="55">
          <cell r="AD55">
            <v>0.047060322053743324</v>
          </cell>
        </row>
        <row r="56">
          <cell r="AD56">
            <v>0.04799607929681773</v>
          </cell>
        </row>
        <row r="57">
          <cell r="AD57">
            <v>0.0489629707095237</v>
          </cell>
        </row>
        <row r="58">
          <cell r="AD58">
            <v>0.04996411971749074</v>
          </cell>
        </row>
        <row r="59">
          <cell r="AD59">
            <v>0.05101146477910408</v>
          </cell>
        </row>
        <row r="60">
          <cell r="AD60">
            <v>0.052135083213097</v>
          </cell>
        </row>
        <row r="61">
          <cell r="AD61">
            <v>0.05347989884122322</v>
          </cell>
        </row>
        <row r="62">
          <cell r="AD62">
            <v>0.05546045332483888</v>
          </cell>
        </row>
        <row r="63">
          <cell r="AD63">
            <v>0.05938684886567736</v>
          </cell>
        </row>
        <row r="64">
          <cell r="AD64">
            <v>0.06490133161233182</v>
          </cell>
        </row>
        <row r="65">
          <cell r="AD65">
            <v>0.0693957327573215</v>
          </cell>
        </row>
        <row r="66">
          <cell r="AD66">
            <v>0.07261404556702096</v>
          </cell>
        </row>
        <row r="67">
          <cell r="AD67">
            <v>0.07558491991555776</v>
          </cell>
        </row>
        <row r="68">
          <cell r="AD68">
            <v>0.07797749627660287</v>
          </cell>
        </row>
        <row r="69">
          <cell r="AD69">
            <v>0.08061032449839316</v>
          </cell>
        </row>
        <row r="70">
          <cell r="AD70">
            <v>0.08201443946140699</v>
          </cell>
        </row>
        <row r="71">
          <cell r="AD71">
            <v>0.08361264612912217</v>
          </cell>
        </row>
        <row r="72">
          <cell r="AD72">
            <v>0.085779721528961</v>
          </cell>
        </row>
        <row r="73">
          <cell r="AD73">
            <v>0.08721390396062502</v>
          </cell>
        </row>
        <row r="74">
          <cell r="AD74">
            <v>0.08814515535476997</v>
          </cell>
        </row>
        <row r="75">
          <cell r="AD75">
            <v>0.08928989366000788</v>
          </cell>
        </row>
        <row r="76">
          <cell r="AD76">
            <v>0.09077163058286813</v>
          </cell>
        </row>
        <row r="77">
          <cell r="AD77">
            <v>0.09199416004911946</v>
          </cell>
        </row>
        <row r="78">
          <cell r="AD78">
            <v>0.09262387773504384</v>
          </cell>
        </row>
        <row r="79">
          <cell r="AD79">
            <v>0.09396106893242069</v>
          </cell>
        </row>
        <row r="80">
          <cell r="AD80">
            <v>0.09443032867805319</v>
          </cell>
        </row>
        <row r="81">
          <cell r="AD81">
            <v>0.09553676812881083</v>
          </cell>
        </row>
        <row r="82">
          <cell r="AD82">
            <v>0.0966723051788444</v>
          </cell>
        </row>
        <row r="83">
          <cell r="AD83">
            <v>0.09630968094721948</v>
          </cell>
        </row>
        <row r="84">
          <cell r="AD84">
            <v>0.09600383952061543</v>
          </cell>
        </row>
        <row r="85">
          <cell r="AD85">
            <v>0.09582959510340379</v>
          </cell>
        </row>
        <row r="86">
          <cell r="AD86">
            <v>0.09598315070760977</v>
          </cell>
        </row>
        <row r="87">
          <cell r="AD87">
            <v>0.09604281207806492</v>
          </cell>
        </row>
        <row r="88">
          <cell r="AD88">
            <v>0.09559645621959344</v>
          </cell>
        </row>
        <row r="89">
          <cell r="AD89">
            <v>0.09630500387120483</v>
          </cell>
        </row>
        <row r="90">
          <cell r="AD90">
            <v>0.09595022276649695</v>
          </cell>
        </row>
        <row r="91">
          <cell r="AD91">
            <v>0.09674185235900949</v>
          </cell>
        </row>
        <row r="92">
          <cell r="AD92">
            <v>0.09713513596611904</v>
          </cell>
        </row>
        <row r="93">
          <cell r="AD93">
            <v>0.0970731501128473</v>
          </cell>
        </row>
        <row r="94">
          <cell r="AD94">
            <v>0.09703316241944787</v>
          </cell>
        </row>
        <row r="95">
          <cell r="AD95">
            <v>0.09700532608626102</v>
          </cell>
        </row>
        <row r="96">
          <cell r="AD96">
            <v>0.0978342522992566</v>
          </cell>
        </row>
        <row r="97">
          <cell r="AD97">
            <v>0.09927856964244698</v>
          </cell>
        </row>
        <row r="98">
          <cell r="AD98">
            <v>0.10054701193356119</v>
          </cell>
        </row>
        <row r="99">
          <cell r="AD99">
            <v>0.09999842903185954</v>
          </cell>
        </row>
        <row r="100">
          <cell r="AD100">
            <v>0.10042243282891686</v>
          </cell>
        </row>
        <row r="101">
          <cell r="AD101">
            <v>0.10135939196825933</v>
          </cell>
        </row>
        <row r="102">
          <cell r="AD102">
            <v>0.10317860565569024</v>
          </cell>
        </row>
        <row r="103">
          <cell r="AD103">
            <v>0.10400826172390584</v>
          </cell>
        </row>
        <row r="104">
          <cell r="AD104">
            <v>0.1044703654785846</v>
          </cell>
        </row>
        <row r="105">
          <cell r="AD105">
            <v>0.10602685101323372</v>
          </cell>
        </row>
        <row r="106">
          <cell r="AD106">
            <v>0.10736842298880336</v>
          </cell>
        </row>
        <row r="107">
          <cell r="AD107">
            <v>0.10846235569852467</v>
          </cell>
        </row>
        <row r="108">
          <cell r="AD108">
            <v>0.11024457655019917</v>
          </cell>
        </row>
        <row r="109">
          <cell r="AD109">
            <v>0.11206068815930084</v>
          </cell>
        </row>
        <row r="110">
          <cell r="AD110">
            <v>0.11363689984488066</v>
          </cell>
        </row>
        <row r="111">
          <cell r="AD111">
            <v>0.11329128326939722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"/>
      <sheetName val="daily food supply"/>
      <sheetName val="yearly food supply"/>
      <sheetName val="aggregate efficiency"/>
      <sheetName val="yearly GEprod"/>
      <sheetName val="calpercap"/>
      <sheetName val="plotGEprod"/>
      <sheetName val="ratio"/>
      <sheetName val="plot ratio"/>
    </sheetNames>
    <sheetDataSet>
      <sheetData sheetId="3">
        <row r="9">
          <cell r="D9">
            <v>0.056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 A"/>
      <sheetName val="SOURCE B"/>
      <sheetName val="SOURCE C"/>
      <sheetName val="FE"/>
      <sheetName val="AL"/>
      <sheetName val="CU"/>
      <sheetName val="ZN"/>
      <sheetName val="PB"/>
      <sheetName val="NF METALS"/>
      <sheetName val="TOTALS"/>
    </sheetNames>
    <sheetDataSet>
      <sheetData sheetId="4">
        <row r="1">
          <cell r="I1">
            <v>0.421</v>
          </cell>
        </row>
        <row r="2">
          <cell r="I2" t="str">
            <v>6.736</v>
          </cell>
        </row>
        <row r="3">
          <cell r="I3" t="str">
            <v>8.009</v>
          </cell>
        </row>
      </sheetData>
      <sheetData sheetId="5">
        <row r="1">
          <cell r="E1">
            <v>1.049</v>
          </cell>
        </row>
        <row r="2">
          <cell r="E2">
            <v>32.805</v>
          </cell>
        </row>
      </sheetData>
      <sheetData sheetId="6">
        <row r="3">
          <cell r="E3">
            <v>0.8405</v>
          </cell>
        </row>
      </sheetData>
      <sheetData sheetId="7">
        <row r="1">
          <cell r="E1">
            <v>5.181</v>
          </cell>
        </row>
      </sheetData>
      <sheetData sheetId="8">
        <row r="1">
          <cell r="E1">
            <v>0.2275</v>
          </cell>
        </row>
        <row r="2">
          <cell r="E2" t="str">
            <v>1.1238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 main paper"/>
      <sheetName val="info"/>
      <sheetName val="rail"/>
      <sheetName val="checks"/>
      <sheetName val="totals"/>
      <sheetName val="road"/>
      <sheetName val="water"/>
      <sheetName val="air"/>
      <sheetName val="Chart1"/>
      <sheetName val="Chart2"/>
      <sheetName val="Chart3"/>
      <sheetName val="Chart4"/>
      <sheetName val="Chart5"/>
      <sheetName val="Chart6"/>
      <sheetName val="Char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prods"/>
      <sheetName val="vars"/>
      <sheetName val="cR"/>
      <sheetName val="Correlations diffs"/>
      <sheetName val="data"/>
      <sheetName val="Correlations"/>
      <sheetName val="analysis A"/>
      <sheetName val="analysis B"/>
      <sheetName val="analysis B (2)"/>
      <sheetName val="analysis B (3)"/>
      <sheetName val="analysis B (4)"/>
      <sheetName val="analysis C"/>
      <sheetName val="analysis D"/>
      <sheetName val="analysis E"/>
      <sheetName val="analysis F"/>
      <sheetName val="analysis G"/>
      <sheetName val="analysis G (2)"/>
      <sheetName val="new results"/>
      <sheetName val="old results"/>
      <sheetName val="Instructions"/>
      <sheetName val="Sheet1"/>
      <sheetName val="Durbin-Watson"/>
      <sheetName val="Durbin-Watson (2)"/>
      <sheetName val="Durbin-Watson (3)"/>
      <sheetName val="Durbin-Watson (4)"/>
      <sheetName val="p1"/>
      <sheetName val="p3"/>
      <sheetName val="p5"/>
      <sheetName val="w9"/>
      <sheetName val="w10"/>
      <sheetName val="W11"/>
      <sheetName val="p6"/>
      <sheetName val="g1"/>
      <sheetName val="c1"/>
    </sheetNames>
    <sheetDataSet>
      <sheetData sheetId="7">
        <row r="6">
          <cell r="Q6">
            <v>0.09273966844353222</v>
          </cell>
        </row>
        <row r="7">
          <cell r="Q7">
            <v>0</v>
          </cell>
        </row>
        <row r="8">
          <cell r="Q8">
            <v>44.12337238781928</v>
          </cell>
        </row>
        <row r="9">
          <cell r="Q9">
            <v>49.65209540925862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ource data"/>
      <sheetName val="USfactors"/>
      <sheetName val="JPfactors"/>
      <sheetName val="US_data_B"/>
      <sheetName val="JP_data_B"/>
      <sheetName val="US_data_Ub"/>
      <sheetName val="JP_data_Ub"/>
      <sheetName val="US_data_Ue"/>
      <sheetName val="JP_data_Ue"/>
      <sheetName val="CobbDouglas US no dummies"/>
      <sheetName val="CobbDouglas Japan no dummies"/>
      <sheetName val="CDusest"/>
      <sheetName val="CDjpest"/>
      <sheetName val="CDus_noA"/>
      <sheetName val="CDjp_noA"/>
      <sheetName val="CDusestnoA"/>
      <sheetName val="CDjpestnoA"/>
      <sheetName val="Kummel linex US"/>
      <sheetName val="kummel linex JP"/>
      <sheetName val="General linex US delta data"/>
      <sheetName val="General linex JP delata data"/>
      <sheetName val="GL us delta"/>
      <sheetName val="GL jp delta"/>
      <sheetName val="GL us elas"/>
      <sheetName val="GL jp elas"/>
      <sheetName val="Gen linex us levels Ub"/>
      <sheetName val="Gen linex jp levels ub"/>
      <sheetName val="Gen linex us levels B"/>
      <sheetName val="Gen linex jp levels B"/>
      <sheetName val="residuals"/>
      <sheetName val="res USndiff"/>
      <sheetName val="res JPndiff"/>
      <sheetName val="res USdiff"/>
      <sheetName val="res JPdiff"/>
      <sheetName val="Cobb Douglas with dummies  US"/>
      <sheetName val="Cobb Doug dummies postwar US"/>
      <sheetName val="Gen linex with dummies US"/>
      <sheetName val="CD dummies US"/>
      <sheetName val="CD dummies US postwar"/>
      <sheetName val="Gen linex dummies US"/>
      <sheetName val="Gen linex dummies elas US"/>
      <sheetName val="Cobb Doug dummies JP"/>
      <sheetName val="Cobb Doug dummies postwar JP"/>
      <sheetName val="Gen linex with dummies JP"/>
      <sheetName val="CD dummies JP"/>
      <sheetName val="CD dummies postwar JP"/>
      <sheetName val="Gen linex dummies JP"/>
      <sheetName val="Gen linex dummies elas JP"/>
    </sheetNames>
    <sheetDataSet>
      <sheetData sheetId="18">
        <row r="1">
          <cell r="I1">
            <v>0.6539479398413736</v>
          </cell>
        </row>
        <row r="4">
          <cell r="I4">
            <v>0.1120185185513333</v>
          </cell>
        </row>
        <row r="5">
          <cell r="I5">
            <v>5.175784494646088</v>
          </cell>
        </row>
        <row r="6">
          <cell r="I6">
            <v>0</v>
          </cell>
        </row>
      </sheetData>
      <sheetData sheetId="20">
        <row r="2">
          <cell r="G2">
            <v>0</v>
          </cell>
        </row>
        <row r="3">
          <cell r="G3">
            <v>0.6638</v>
          </cell>
        </row>
        <row r="4">
          <cell r="G4">
            <v>0.1749</v>
          </cell>
        </row>
        <row r="5">
          <cell r="G5">
            <v>0.327</v>
          </cell>
        </row>
        <row r="6">
          <cell r="G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.data"/>
      <sheetName val="mprods"/>
      <sheetName val="0.1"/>
      <sheetName val="cR"/>
      <sheetName val="Correlations diffs"/>
      <sheetName val="notes"/>
      <sheetName val="Correlations"/>
      <sheetName val="a1"/>
      <sheetName val="a2"/>
      <sheetName val="p1.2"/>
      <sheetName val="p1.3"/>
      <sheetName val="p1.4"/>
      <sheetName val="p1.5"/>
      <sheetName val="p2.3"/>
      <sheetName val="p5.1a"/>
      <sheetName val="p5.1b"/>
      <sheetName val="p5.1c OPT"/>
      <sheetName val="p5.1c OPT (2)"/>
      <sheetName val="p5.1c rOLS"/>
      <sheetName val="p5.1c rOLS (2)"/>
      <sheetName val="p5.2a (2)"/>
      <sheetName val="p5.2a"/>
      <sheetName val="p2.1a"/>
      <sheetName val="p2.1"/>
      <sheetName val="p2.2"/>
      <sheetName val="p2.4"/>
      <sheetName val="p3"/>
      <sheetName val="p4.1"/>
      <sheetName val="p4.2"/>
      <sheetName val="plinols"/>
      <sheetName val="LINEXOLS"/>
      <sheetName val="OPTlninc"/>
      <sheetName val="OPTinc"/>
      <sheetName val="OPTln"/>
      <sheetName val="Sheet1"/>
      <sheetName val="OLSln"/>
      <sheetName val="OLSlninc"/>
      <sheetName val="OLSrlninc"/>
      <sheetName val="Durbin-Watson"/>
      <sheetName val="Durbin-Watson (2)"/>
      <sheetName val="Ayres 100 sE"/>
      <sheetName val="logsLX_B_OPT"/>
      <sheetName val="sLX_B_OPT"/>
      <sheetName val="Ayres 100 E"/>
      <sheetName val="Ayres 100 E (2)"/>
      <sheetName val="elasticities non-smoothed"/>
      <sheetName val="LX_B_OPT"/>
      <sheetName val="Durbin-Watson (4)"/>
      <sheetName val="logLX_B_OPT"/>
      <sheetName val="Durbin-Watson (3)"/>
      <sheetName val="p5.2"/>
      <sheetName val="p5.2b"/>
      <sheetName val="p5.2c"/>
      <sheetName val="p5.2d"/>
      <sheetName val="p4.3"/>
      <sheetName val="p4.4"/>
      <sheetName val="results"/>
      <sheetName val="p1B"/>
      <sheetName val="p1E"/>
      <sheetName val="p1.1"/>
      <sheetName val="p2"/>
      <sheetName val="p5"/>
      <sheetName val="w9"/>
      <sheetName val="w10"/>
      <sheetName val="W11"/>
      <sheetName val="p6"/>
      <sheetName val="g1"/>
      <sheetName val="c1"/>
      <sheetName val="fit"/>
      <sheetName val="elasticities"/>
      <sheetName val="fit non smoothed"/>
      <sheetName val="% error non-smoothed"/>
    </sheetNames>
    <sheetDataSet>
      <sheetData sheetId="33">
        <row r="3">
          <cell r="AA3">
            <v>0.720380725395528</v>
          </cell>
        </row>
        <row r="4">
          <cell r="AA4">
            <v>0</v>
          </cell>
        </row>
        <row r="5">
          <cell r="AA5">
            <v>0.2796192780718704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1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s AU"/>
      <sheetName val="AU Data Tables"/>
      <sheetName val="Coal"/>
      <sheetName val="Oil"/>
      <sheetName val="Gas"/>
      <sheetName val="Fossil Fuels"/>
      <sheetName val="Renew Heat"/>
      <sheetName val="Renew Elec"/>
      <sheetName val="Food and Feed"/>
      <sheetName val="All 1"/>
      <sheetName val="All 2"/>
      <sheetName val="Econ"/>
    </sheetNames>
    <sheetDataSet>
      <sheetData sheetId="3">
        <row r="13">
          <cell r="A13">
            <v>2000</v>
          </cell>
          <cell r="B13">
            <v>185642.712</v>
          </cell>
          <cell r="D13">
            <v>116309.304</v>
          </cell>
          <cell r="E13">
            <v>3558.78</v>
          </cell>
          <cell r="F13">
            <v>14151.383999999998</v>
          </cell>
          <cell r="G13">
            <v>41.868</v>
          </cell>
          <cell r="H13">
            <v>41.868</v>
          </cell>
          <cell r="I13">
            <v>51539.50800000001</v>
          </cell>
          <cell r="J13">
            <v>0</v>
          </cell>
          <cell r="T13">
            <v>34425.52533631436</v>
          </cell>
          <cell r="U13">
            <v>790.7609160000002</v>
          </cell>
          <cell r="V13">
            <v>913.2318796432137</v>
          </cell>
          <cell r="W13">
            <v>5.608775340285457</v>
          </cell>
          <cell r="X13">
            <v>20.934</v>
          </cell>
          <cell r="Y13">
            <v>11817.774000000001</v>
          </cell>
          <cell r="Z13">
            <v>0</v>
          </cell>
          <cell r="AA13">
            <v>47973.83490729786</v>
          </cell>
        </row>
        <row r="14">
          <cell r="A14">
            <v>1999</v>
          </cell>
          <cell r="B14">
            <v>177394.716</v>
          </cell>
          <cell r="D14">
            <v>119281.932</v>
          </cell>
          <cell r="E14">
            <v>4144.932000000001</v>
          </cell>
          <cell r="F14">
            <v>15198.084</v>
          </cell>
          <cell r="G14">
            <v>41.868</v>
          </cell>
          <cell r="H14">
            <v>41.868</v>
          </cell>
          <cell r="I14">
            <v>38686.03200000001</v>
          </cell>
          <cell r="J14">
            <v>0</v>
          </cell>
          <cell r="T14">
            <v>35962.38643180866</v>
          </cell>
          <cell r="U14">
            <v>916.0299720000004</v>
          </cell>
          <cell r="V14">
            <v>867.8542246964516</v>
          </cell>
          <cell r="W14">
            <v>5.547166014958411</v>
          </cell>
          <cell r="X14">
            <v>20.934</v>
          </cell>
          <cell r="Y14">
            <v>9069.4296</v>
          </cell>
          <cell r="Z14">
            <v>0</v>
          </cell>
          <cell r="AA14">
            <v>46842.18139452007</v>
          </cell>
        </row>
        <row r="15">
          <cell r="A15">
            <v>1998</v>
          </cell>
          <cell r="B15">
            <v>177855.264</v>
          </cell>
          <cell r="D15">
            <v>119575.00800000002</v>
          </cell>
          <cell r="E15">
            <v>4228.668000000001</v>
          </cell>
          <cell r="F15">
            <v>16663.464</v>
          </cell>
          <cell r="G15">
            <v>41.868</v>
          </cell>
          <cell r="H15">
            <v>41.868</v>
          </cell>
          <cell r="I15">
            <v>37304.388000000006</v>
          </cell>
          <cell r="J15">
            <v>0</v>
          </cell>
          <cell r="T15">
            <v>35623.43941483795</v>
          </cell>
          <cell r="U15">
            <v>929.0987691428575</v>
          </cell>
          <cell r="V15">
            <v>983.5058015754169</v>
          </cell>
          <cell r="W15">
            <v>5.484239794197642</v>
          </cell>
          <cell r="X15">
            <v>20.934</v>
          </cell>
          <cell r="Y15">
            <v>8554.144320000001</v>
          </cell>
          <cell r="Z15">
            <v>0</v>
          </cell>
          <cell r="AA15">
            <v>46116.60654535043</v>
          </cell>
        </row>
        <row r="16">
          <cell r="A16">
            <v>1997</v>
          </cell>
          <cell r="B16">
            <v>195230.484</v>
          </cell>
          <cell r="D16">
            <v>119993.68800000002</v>
          </cell>
          <cell r="E16">
            <v>4479.876</v>
          </cell>
          <cell r="F16">
            <v>18547.523999999998</v>
          </cell>
          <cell r="G16">
            <v>41.868</v>
          </cell>
          <cell r="H16">
            <v>41.868</v>
          </cell>
          <cell r="I16">
            <v>52125.66</v>
          </cell>
          <cell r="J16">
            <v>0</v>
          </cell>
          <cell r="T16">
            <v>35007.59560516075</v>
          </cell>
          <cell r="U16">
            <v>978.2929215000001</v>
          </cell>
          <cell r="V16">
            <v>1042.1025172723305</v>
          </cell>
          <cell r="W16">
            <v>5.420031380794521</v>
          </cell>
          <cell r="X16">
            <v>20.934</v>
          </cell>
          <cell r="Y16">
            <v>11493.06192</v>
          </cell>
          <cell r="Z16">
            <v>0</v>
          </cell>
          <cell r="AA16">
            <v>48547.406995313875</v>
          </cell>
        </row>
        <row r="17">
          <cell r="A17">
            <v>1996</v>
          </cell>
          <cell r="B17">
            <v>189871.38</v>
          </cell>
          <cell r="D17">
            <v>115492.878</v>
          </cell>
          <cell r="E17">
            <v>3663.45</v>
          </cell>
          <cell r="F17">
            <v>21017.735999999997</v>
          </cell>
          <cell r="G17">
            <v>41.868</v>
          </cell>
          <cell r="H17">
            <v>41.868</v>
          </cell>
          <cell r="I17">
            <v>49613.58</v>
          </cell>
          <cell r="J17">
            <v>0</v>
          </cell>
          <cell r="T17">
            <v>33218.362667103305</v>
          </cell>
          <cell r="U17">
            <v>794.9686499999999</v>
          </cell>
          <cell r="V17">
            <v>844.1831878546832</v>
          </cell>
          <cell r="W17">
            <v>5.354580022110802</v>
          </cell>
          <cell r="X17">
            <v>20.934</v>
          </cell>
          <cell r="Y17">
            <v>10039.1076</v>
          </cell>
          <cell r="Z17">
            <v>0</v>
          </cell>
          <cell r="AA17">
            <v>44922.9106849801</v>
          </cell>
        </row>
        <row r="18">
          <cell r="A18">
            <v>1995</v>
          </cell>
          <cell r="B18">
            <v>186019.524</v>
          </cell>
          <cell r="D18">
            <v>114236.83800000002</v>
          </cell>
          <cell r="E18">
            <v>3035.43</v>
          </cell>
          <cell r="F18">
            <v>21938.832</v>
          </cell>
          <cell r="G18">
            <v>41.87</v>
          </cell>
          <cell r="H18">
            <v>41.868</v>
          </cell>
          <cell r="I18">
            <v>46766.556000000004</v>
          </cell>
          <cell r="J18">
            <v>0</v>
          </cell>
          <cell r="T18">
            <v>30867.575544852018</v>
          </cell>
          <cell r="U18">
            <v>654.438708</v>
          </cell>
          <cell r="V18">
            <v>951.0114986661536</v>
          </cell>
          <cell r="W18">
            <v>5.288182117173045</v>
          </cell>
          <cell r="X18">
            <v>20.934</v>
          </cell>
          <cell r="Y18">
            <v>8961.06024</v>
          </cell>
          <cell r="Z18">
            <v>0</v>
          </cell>
          <cell r="AA18">
            <v>41460.30817363535</v>
          </cell>
        </row>
        <row r="19">
          <cell r="A19">
            <v>1994</v>
          </cell>
          <cell r="B19">
            <v>166885.848</v>
          </cell>
          <cell r="D19">
            <v>107642.628</v>
          </cell>
          <cell r="E19">
            <v>2637.684</v>
          </cell>
          <cell r="F19">
            <v>22776.192000000003</v>
          </cell>
          <cell r="G19">
            <v>41.87</v>
          </cell>
          <cell r="H19">
            <v>41.868</v>
          </cell>
          <cell r="I19">
            <v>33787.476</v>
          </cell>
          <cell r="J19">
            <v>0</v>
          </cell>
          <cell r="T19">
            <v>27009.12966131874</v>
          </cell>
          <cell r="U19">
            <v>564.9439549090911</v>
          </cell>
          <cell r="V19">
            <v>1009.6897559985475</v>
          </cell>
          <cell r="W19">
            <v>5.220377553608962</v>
          </cell>
          <cell r="X19">
            <v>20.934</v>
          </cell>
          <cell r="Y19">
            <v>6435.972</v>
          </cell>
          <cell r="Z19">
            <v>0</v>
          </cell>
          <cell r="AA19">
            <v>35045.889749779984</v>
          </cell>
        </row>
        <row r="20">
          <cell r="A20">
            <v>1993</v>
          </cell>
          <cell r="B20">
            <v>164038.824</v>
          </cell>
          <cell r="D20">
            <v>102785.94</v>
          </cell>
          <cell r="E20">
            <v>2972.6280000000006</v>
          </cell>
          <cell r="F20">
            <v>25539.480000000003</v>
          </cell>
          <cell r="G20">
            <v>41.87</v>
          </cell>
          <cell r="H20">
            <v>41.868</v>
          </cell>
          <cell r="I20">
            <v>32698.908</v>
          </cell>
          <cell r="J20">
            <v>0</v>
          </cell>
          <cell r="T20">
            <v>24672.334741423885</v>
          </cell>
          <cell r="U20">
            <v>629.3864192727276</v>
          </cell>
          <cell r="V20">
            <v>1062.3864883236192</v>
          </cell>
          <cell r="W20">
            <v>5.1514749154067365</v>
          </cell>
          <cell r="X20">
            <v>20.934</v>
          </cell>
          <cell r="Y20">
            <v>6155.3088</v>
          </cell>
          <cell r="Z20">
            <v>0</v>
          </cell>
          <cell r="AA20">
            <v>32545.50192393564</v>
          </cell>
        </row>
        <row r="21">
          <cell r="A21">
            <v>1992</v>
          </cell>
          <cell r="B21">
            <v>182209.536</v>
          </cell>
          <cell r="D21">
            <v>106533.126</v>
          </cell>
          <cell r="E21">
            <v>2993.562000000001</v>
          </cell>
          <cell r="F21">
            <v>29558.808</v>
          </cell>
          <cell r="G21">
            <v>41.868</v>
          </cell>
          <cell r="H21">
            <v>41.868</v>
          </cell>
          <cell r="I21">
            <v>43040.304000000004</v>
          </cell>
          <cell r="J21">
            <v>0</v>
          </cell>
          <cell r="T21">
            <v>24794.474297903478</v>
          </cell>
          <cell r="U21">
            <v>625.6544580000003</v>
          </cell>
          <cell r="V21">
            <v>1028.6996690815222</v>
          </cell>
          <cell r="W21">
            <v>5.081288654745604</v>
          </cell>
          <cell r="X21">
            <v>20.934</v>
          </cell>
          <cell r="Y21">
            <v>8499.41028</v>
          </cell>
          <cell r="Z21">
            <v>0</v>
          </cell>
          <cell r="AA21">
            <v>34974.25399363975</v>
          </cell>
        </row>
        <row r="22">
          <cell r="A22">
            <v>1991</v>
          </cell>
          <cell r="B22">
            <v>224412.48</v>
          </cell>
          <cell r="D22">
            <v>116079.03</v>
          </cell>
          <cell r="E22">
            <v>2449.2780000000002</v>
          </cell>
          <cell r="F22">
            <v>36173.952</v>
          </cell>
          <cell r="G22">
            <v>83.74</v>
          </cell>
          <cell r="H22">
            <v>41.868</v>
          </cell>
          <cell r="I22">
            <v>69668.352</v>
          </cell>
          <cell r="J22">
            <v>0</v>
          </cell>
          <cell r="T22">
            <v>26761.604324415926</v>
          </cell>
          <cell r="U22">
            <v>504.5512680000002</v>
          </cell>
          <cell r="V22">
            <v>1384.5615024993413</v>
          </cell>
          <cell r="W22">
            <v>10.021216792679247</v>
          </cell>
          <cell r="X22">
            <v>20.934</v>
          </cell>
          <cell r="Y22">
            <v>14084.524440000003</v>
          </cell>
          <cell r="Z22">
            <v>0</v>
          </cell>
          <cell r="AA22">
            <v>42766.196751707954</v>
          </cell>
        </row>
        <row r="23">
          <cell r="A23">
            <v>1990</v>
          </cell>
          <cell r="B23">
            <v>220602.492</v>
          </cell>
          <cell r="D23">
            <v>121061.322</v>
          </cell>
          <cell r="E23">
            <v>2281.8060000000005</v>
          </cell>
          <cell r="F23">
            <v>34038.684</v>
          </cell>
          <cell r="G23">
            <v>83.736</v>
          </cell>
          <cell r="H23">
            <v>41.868</v>
          </cell>
          <cell r="I23">
            <v>63095.075999999994</v>
          </cell>
          <cell r="J23">
            <v>0</v>
          </cell>
          <cell r="T23">
            <v>27212.54801707544</v>
          </cell>
          <cell r="U23">
            <v>463.2066180000002</v>
          </cell>
          <cell r="V23">
            <v>1181.08374654769</v>
          </cell>
          <cell r="W23">
            <v>9.877071157262405</v>
          </cell>
          <cell r="X23">
            <v>20.934</v>
          </cell>
          <cell r="Y23">
            <v>12779.37936</v>
          </cell>
          <cell r="Z23">
            <v>0</v>
          </cell>
          <cell r="AA23">
            <v>41667.028812780394</v>
          </cell>
        </row>
        <row r="24">
          <cell r="A24">
            <v>1989</v>
          </cell>
          <cell r="B24">
            <v>206032.428</v>
          </cell>
          <cell r="D24">
            <v>126671.634</v>
          </cell>
          <cell r="E24">
            <v>2072.466</v>
          </cell>
          <cell r="F24">
            <v>35587.799999999996</v>
          </cell>
          <cell r="G24">
            <v>83.736</v>
          </cell>
          <cell r="H24">
            <v>41.868</v>
          </cell>
          <cell r="I24">
            <v>41574.924</v>
          </cell>
          <cell r="J24">
            <v>0</v>
          </cell>
          <cell r="T24">
            <v>28287.231804568317</v>
          </cell>
          <cell r="U24">
            <v>414.4932</v>
          </cell>
          <cell r="V24">
            <v>1107.1141052644866</v>
          </cell>
          <cell r="W24">
            <v>9.73171532199644</v>
          </cell>
          <cell r="X24">
            <v>20.934</v>
          </cell>
          <cell r="Y24">
            <v>8168.214960000001</v>
          </cell>
          <cell r="Z24">
            <v>0</v>
          </cell>
          <cell r="AA24">
            <v>38007.7197851548</v>
          </cell>
        </row>
        <row r="25">
          <cell r="A25">
            <v>1988</v>
          </cell>
          <cell r="B25">
            <v>204650.784</v>
          </cell>
          <cell r="D25">
            <v>124913.17800000001</v>
          </cell>
          <cell r="E25">
            <v>1904.994</v>
          </cell>
          <cell r="F25">
            <v>39523.39200000001</v>
          </cell>
          <cell r="G25">
            <v>83.736</v>
          </cell>
          <cell r="H25">
            <v>125.60400000000001</v>
          </cell>
          <cell r="I25">
            <v>38099.88</v>
          </cell>
          <cell r="J25">
            <v>0</v>
          </cell>
          <cell r="T25">
            <v>27246.44928618833</v>
          </cell>
          <cell r="U25">
            <v>375.2838180000001</v>
          </cell>
          <cell r="V25">
            <v>1080.7925342884507</v>
          </cell>
          <cell r="W25">
            <v>9.584816828236887</v>
          </cell>
          <cell r="X25">
            <v>62.80200000000001</v>
          </cell>
          <cell r="Y25">
            <v>6826.120919999999</v>
          </cell>
          <cell r="Z25">
            <v>0</v>
          </cell>
          <cell r="AA25">
            <v>35601.033375305014</v>
          </cell>
        </row>
        <row r="26">
          <cell r="A26">
            <v>1987</v>
          </cell>
          <cell r="B26">
            <v>210889.11599999998</v>
          </cell>
          <cell r="D26">
            <v>119784.348</v>
          </cell>
          <cell r="E26">
            <v>2470.2120000000004</v>
          </cell>
          <cell r="F26">
            <v>44128.872</v>
          </cell>
          <cell r="G26">
            <v>586.152</v>
          </cell>
          <cell r="H26">
            <v>125.60400000000001</v>
          </cell>
          <cell r="I26">
            <v>43793.928</v>
          </cell>
          <cell r="J26">
            <v>0</v>
          </cell>
          <cell r="T26">
            <v>25670.28044911694</v>
          </cell>
          <cell r="U26">
            <v>479.22112800000025</v>
          </cell>
          <cell r="V26">
            <v>1275.600203413893</v>
          </cell>
          <cell r="W26">
            <v>66.05570112099727</v>
          </cell>
          <cell r="X26">
            <v>62.80200000000001</v>
          </cell>
          <cell r="Y26">
            <v>8912.718359999999</v>
          </cell>
          <cell r="Z26">
            <v>0</v>
          </cell>
          <cell r="AA26">
            <v>36466.677841651835</v>
          </cell>
        </row>
        <row r="27">
          <cell r="A27">
            <v>1986</v>
          </cell>
          <cell r="B27">
            <v>212605.704</v>
          </cell>
          <cell r="D27">
            <v>125729.604</v>
          </cell>
          <cell r="E27">
            <v>2763.288000000001</v>
          </cell>
          <cell r="F27">
            <v>45887.32800000001</v>
          </cell>
          <cell r="G27">
            <v>628.02</v>
          </cell>
          <cell r="H27">
            <v>167.472</v>
          </cell>
          <cell r="I27">
            <v>37429.992</v>
          </cell>
          <cell r="J27">
            <v>0</v>
          </cell>
          <cell r="T27">
            <v>26501.35018541366</v>
          </cell>
          <cell r="U27">
            <v>527.7880080000004</v>
          </cell>
          <cell r="V27">
            <v>1296.7227624600919</v>
          </cell>
          <cell r="W27">
            <v>69.65257752292239</v>
          </cell>
          <cell r="X27">
            <v>83.736</v>
          </cell>
          <cell r="Y27">
            <v>7382.188800000001</v>
          </cell>
          <cell r="Z27">
            <v>0</v>
          </cell>
          <cell r="AA27">
            <v>35861.438333396676</v>
          </cell>
        </row>
        <row r="28">
          <cell r="A28">
            <v>1985</v>
          </cell>
          <cell r="B28">
            <v>232702.344</v>
          </cell>
          <cell r="D28">
            <v>135254.57400000002</v>
          </cell>
          <cell r="E28">
            <v>3872.79</v>
          </cell>
          <cell r="F28">
            <v>49697.316</v>
          </cell>
          <cell r="G28">
            <v>837.36</v>
          </cell>
          <cell r="H28">
            <v>167.472</v>
          </cell>
          <cell r="I28">
            <v>42872.832</v>
          </cell>
          <cell r="J28">
            <v>0</v>
          </cell>
          <cell r="T28">
            <v>28588.46900247052</v>
          </cell>
          <cell r="U28">
            <v>728.0845200000003</v>
          </cell>
          <cell r="V28">
            <v>1552.5737411317832</v>
          </cell>
          <cell r="W28">
            <v>91.36426554533111</v>
          </cell>
          <cell r="X28">
            <v>83.736</v>
          </cell>
          <cell r="Y28">
            <v>8756.36424</v>
          </cell>
          <cell r="Z28">
            <v>0</v>
          </cell>
          <cell r="AA28">
            <v>39800.591769147635</v>
          </cell>
        </row>
        <row r="29">
          <cell r="A29">
            <v>1984</v>
          </cell>
          <cell r="B29">
            <v>235884.31199999998</v>
          </cell>
          <cell r="D29">
            <v>138415.608</v>
          </cell>
          <cell r="E29">
            <v>5442.84</v>
          </cell>
          <cell r="F29">
            <v>47938.86</v>
          </cell>
          <cell r="G29">
            <v>1130.4360000000001</v>
          </cell>
          <cell r="H29">
            <v>41.868</v>
          </cell>
          <cell r="I29">
            <v>42914.7</v>
          </cell>
          <cell r="J29">
            <v>0</v>
          </cell>
          <cell r="T29">
            <v>29476.212059828944</v>
          </cell>
          <cell r="U29">
            <v>1006.9254</v>
          </cell>
          <cell r="V29">
            <v>1226.2219009953121</v>
          </cell>
          <cell r="W29">
            <v>121.29678734273212</v>
          </cell>
          <cell r="X29">
            <v>20.934</v>
          </cell>
          <cell r="Y29">
            <v>8531.18244</v>
          </cell>
          <cell r="Z29">
            <v>0</v>
          </cell>
          <cell r="AA29">
            <v>40382.77258816699</v>
          </cell>
        </row>
        <row r="30">
          <cell r="A30">
            <v>1983</v>
          </cell>
          <cell r="B30">
            <v>209758.68</v>
          </cell>
          <cell r="D30">
            <v>123426.86400000003</v>
          </cell>
          <cell r="E30">
            <v>3433.1759999999995</v>
          </cell>
          <cell r="F30">
            <v>45510.516</v>
          </cell>
          <cell r="G30">
            <v>711.7560000000001</v>
          </cell>
          <cell r="H30">
            <v>41.868</v>
          </cell>
          <cell r="I30">
            <v>36634.5</v>
          </cell>
          <cell r="J30">
            <v>0</v>
          </cell>
          <cell r="T30">
            <v>26889.39313351472</v>
          </cell>
          <cell r="U30">
            <v>624.8380320000002</v>
          </cell>
          <cell r="V30">
            <v>1081.8759195822652</v>
          </cell>
          <cell r="W30">
            <v>75.07834354642034</v>
          </cell>
          <cell r="X30">
            <v>20.934</v>
          </cell>
          <cell r="Y30">
            <v>7305.235560000001</v>
          </cell>
          <cell r="Z30">
            <v>0</v>
          </cell>
          <cell r="AA30">
            <v>35997.354988643405</v>
          </cell>
        </row>
        <row r="31">
          <cell r="A31">
            <v>1982</v>
          </cell>
          <cell r="B31">
            <v>197407.62</v>
          </cell>
          <cell r="D31">
            <v>113483.21400000002</v>
          </cell>
          <cell r="E31">
            <v>1360.71</v>
          </cell>
          <cell r="F31">
            <v>49320.504</v>
          </cell>
          <cell r="G31">
            <v>293.076</v>
          </cell>
          <cell r="H31">
            <v>41.868</v>
          </cell>
          <cell r="I31">
            <v>32908.248</v>
          </cell>
          <cell r="J31">
            <v>0</v>
          </cell>
          <cell r="T31">
            <v>24953.432945506913</v>
          </cell>
          <cell r="U31">
            <v>243.56709000000012</v>
          </cell>
          <cell r="V31">
            <v>1232.8278078239957</v>
          </cell>
          <cell r="W31">
            <v>30.38000421401572</v>
          </cell>
          <cell r="X31">
            <v>20.934</v>
          </cell>
          <cell r="Y31">
            <v>6415.235999999999</v>
          </cell>
          <cell r="Z31">
            <v>0</v>
          </cell>
          <cell r="AA31">
            <v>32896.37784754493</v>
          </cell>
        </row>
        <row r="32">
          <cell r="A32">
            <v>1981</v>
          </cell>
          <cell r="B32">
            <v>205864.956</v>
          </cell>
          <cell r="D32">
            <v>121584.672</v>
          </cell>
          <cell r="E32">
            <v>879.228</v>
          </cell>
          <cell r="F32">
            <v>49069.296</v>
          </cell>
          <cell r="G32">
            <v>293.076</v>
          </cell>
          <cell r="H32">
            <v>83.736</v>
          </cell>
          <cell r="I32">
            <v>33954.948000000004</v>
          </cell>
          <cell r="J32">
            <v>0</v>
          </cell>
          <cell r="T32">
            <v>26857.347952772157</v>
          </cell>
          <cell r="U32">
            <v>154.74412800000005</v>
          </cell>
          <cell r="V32">
            <v>1297.3140686116715</v>
          </cell>
          <cell r="W32">
            <v>29.844121569482226</v>
          </cell>
          <cell r="X32">
            <v>41.868</v>
          </cell>
          <cell r="Y32">
            <v>6675.71256</v>
          </cell>
          <cell r="Z32">
            <v>0</v>
          </cell>
          <cell r="AA32">
            <v>35056.83083095331</v>
          </cell>
        </row>
        <row r="33">
          <cell r="A33">
            <v>1980</v>
          </cell>
          <cell r="B33">
            <v>202348.04399999997</v>
          </cell>
          <cell r="D33">
            <v>125541.198</v>
          </cell>
          <cell r="E33">
            <v>1318.842</v>
          </cell>
          <cell r="F33">
            <v>47268.97200000001</v>
          </cell>
          <cell r="G33">
            <v>879.2280000000001</v>
          </cell>
          <cell r="H33">
            <v>41.868</v>
          </cell>
          <cell r="I33">
            <v>27297.935999999998</v>
          </cell>
          <cell r="J33">
            <v>0</v>
          </cell>
          <cell r="T33">
            <v>27708.552112525067</v>
          </cell>
          <cell r="U33">
            <v>228.1596660000001</v>
          </cell>
          <cell r="V33">
            <v>1240.8200948483077</v>
          </cell>
          <cell r="W33">
            <v>87.92280000000001</v>
          </cell>
          <cell r="X33">
            <v>20.934</v>
          </cell>
          <cell r="Y33">
            <v>5267.18016</v>
          </cell>
          <cell r="Z33">
            <v>0</v>
          </cell>
          <cell r="AA33">
            <v>34553.56883337337</v>
          </cell>
        </row>
        <row r="34">
          <cell r="A34">
            <v>1979</v>
          </cell>
          <cell r="B34">
            <v>200170.908</v>
          </cell>
          <cell r="D34">
            <v>128113.31706610283</v>
          </cell>
          <cell r="E34">
            <v>1118.1029712886714</v>
          </cell>
          <cell r="F34">
            <v>49864.322075228134</v>
          </cell>
          <cell r="G34">
            <v>797.8029868684621</v>
          </cell>
          <cell r="H34">
            <v>41.868</v>
          </cell>
          <cell r="I34">
            <v>20235.49490051191</v>
          </cell>
          <cell r="J34">
            <v>0</v>
          </cell>
          <cell r="T34">
            <v>27856.395542387752</v>
          </cell>
          <cell r="U34">
            <v>190.07750511907412</v>
          </cell>
          <cell r="V34">
            <v>1362.2633647431219</v>
          </cell>
          <cell r="W34">
            <v>78.31979523159137</v>
          </cell>
          <cell r="X34">
            <v>20.934</v>
          </cell>
          <cell r="Y34">
            <v>4101.759276493469</v>
          </cell>
          <cell r="Z34">
            <v>0</v>
          </cell>
          <cell r="AA34">
            <v>33609.749483975014</v>
          </cell>
        </row>
        <row r="35">
          <cell r="A35">
            <v>1978</v>
          </cell>
          <cell r="B35">
            <v>180534.816</v>
          </cell>
          <cell r="D35">
            <v>112873.52148814731</v>
          </cell>
          <cell r="E35">
            <v>1117.2010867663982</v>
          </cell>
          <cell r="F35">
            <v>42746.746204833136</v>
          </cell>
          <cell r="G35">
            <v>1090.8035295742231</v>
          </cell>
          <cell r="H35">
            <v>0</v>
          </cell>
          <cell r="I35">
            <v>22706.543690678944</v>
          </cell>
          <cell r="J35">
            <v>0</v>
          </cell>
          <cell r="T35">
            <v>23981.966264008133</v>
          </cell>
          <cell r="U35">
            <v>186.57258148998858</v>
          </cell>
          <cell r="V35">
            <v>1248.249090961858</v>
          </cell>
          <cell r="W35">
            <v>105.08895720417537</v>
          </cell>
          <cell r="X35">
            <v>0</v>
          </cell>
          <cell r="Y35">
            <v>4542.882969252014</v>
          </cell>
          <cell r="Z35">
            <v>0</v>
          </cell>
          <cell r="AA35">
            <v>30064.759862916166</v>
          </cell>
        </row>
        <row r="36">
          <cell r="A36">
            <v>1977</v>
          </cell>
          <cell r="B36">
            <v>179195.03999999998</v>
          </cell>
          <cell r="D36">
            <v>110885.8509828195</v>
          </cell>
          <cell r="E36">
            <v>1296.789614968228</v>
          </cell>
          <cell r="F36">
            <v>43266.414848670276</v>
          </cell>
          <cell r="G36">
            <v>1216.7339392798306</v>
          </cell>
          <cell r="H36">
            <v>41.868</v>
          </cell>
          <cell r="I36">
            <v>22487.382614262177</v>
          </cell>
          <cell r="J36">
            <v>0</v>
          </cell>
          <cell r="T36">
            <v>22863.86856436332</v>
          </cell>
          <cell r="U36">
            <v>212.67349685478945</v>
          </cell>
          <cell r="V36">
            <v>1351.1395395137638</v>
          </cell>
          <cell r="W36">
            <v>115.00172480368353</v>
          </cell>
          <cell r="X36">
            <v>20.934</v>
          </cell>
          <cell r="Y36">
            <v>4467.150767200214</v>
          </cell>
          <cell r="Z36">
            <v>0</v>
          </cell>
          <cell r="AA36">
            <v>29030.768092735772</v>
          </cell>
        </row>
        <row r="37">
          <cell r="A37">
            <v>1976</v>
          </cell>
          <cell r="B37">
            <v>208083.96</v>
          </cell>
          <cell r="D37">
            <v>122968.78571415249</v>
          </cell>
          <cell r="E37">
            <v>1189.689616227559</v>
          </cell>
          <cell r="F37">
            <v>45650.39162881791</v>
          </cell>
          <cell r="G37">
            <v>1928.2708118442529</v>
          </cell>
          <cell r="H37">
            <v>41.868</v>
          </cell>
          <cell r="I37">
            <v>36304.9542289578</v>
          </cell>
          <cell r="J37">
            <v>0</v>
          </cell>
          <cell r="T37">
            <v>24665.26014957081</v>
          </cell>
          <cell r="U37">
            <v>191.54002821263705</v>
          </cell>
          <cell r="V37">
            <v>1384.5628827603787</v>
          </cell>
          <cell r="W37">
            <v>178.74899073288913</v>
          </cell>
          <cell r="X37">
            <v>20.934</v>
          </cell>
          <cell r="Y37">
            <v>6755.65762932152</v>
          </cell>
          <cell r="Z37">
            <v>0</v>
          </cell>
          <cell r="AA37">
            <v>33196.703680598235</v>
          </cell>
        </row>
        <row r="38">
          <cell r="A38">
            <v>1975</v>
          </cell>
          <cell r="B38">
            <v>197365.75199999998</v>
          </cell>
          <cell r="D38">
            <v>120003.00190313999</v>
          </cell>
          <cell r="E38">
            <v>1190.04052368281</v>
          </cell>
          <cell r="F38">
            <v>46069.439316657794</v>
          </cell>
          <cell r="G38">
            <v>2682.0030271420974</v>
          </cell>
          <cell r="H38">
            <v>41.868</v>
          </cell>
          <cell r="I38">
            <v>27379.399229377326</v>
          </cell>
          <cell r="J38">
            <v>0</v>
          </cell>
          <cell r="T38">
            <v>23375.714076892567</v>
          </cell>
          <cell r="U38">
            <v>188.02640274188406</v>
          </cell>
          <cell r="V38">
            <v>1358.3691871825504</v>
          </cell>
          <cell r="W38">
            <v>243.7675243579213</v>
          </cell>
          <cell r="X38">
            <v>20.934</v>
          </cell>
          <cell r="Y38">
            <v>5119.99944332268</v>
          </cell>
          <cell r="Z38">
            <v>0</v>
          </cell>
          <cell r="AA38">
            <v>30306.810634497604</v>
          </cell>
        </row>
        <row r="39">
          <cell r="A39">
            <v>1974</v>
          </cell>
          <cell r="B39">
            <v>222570.288</v>
          </cell>
          <cell r="D39">
            <v>133642.2386379853</v>
          </cell>
          <cell r="E39">
            <v>1788.0887030430222</v>
          </cell>
          <cell r="F39">
            <v>50585.55023294859</v>
          </cell>
          <cell r="G39">
            <v>4650.86262749213</v>
          </cell>
          <cell r="H39">
            <v>41.868</v>
          </cell>
          <cell r="I39">
            <v>31861.679798530957</v>
          </cell>
          <cell r="J39">
            <v>0</v>
          </cell>
          <cell r="T39">
            <v>25492.547867405094</v>
          </cell>
          <cell r="U39">
            <v>277.15374897166845</v>
          </cell>
          <cell r="V39">
            <v>1658.4318205557147</v>
          </cell>
          <cell r="W39">
            <v>414.3536507653634</v>
          </cell>
          <cell r="X39">
            <v>20.934</v>
          </cell>
          <cell r="Y39">
            <v>6076.621535611853</v>
          </cell>
          <cell r="Z39">
            <v>0</v>
          </cell>
          <cell r="AA39">
            <v>33940.042623309695</v>
          </cell>
        </row>
        <row r="40">
          <cell r="A40">
            <v>1973</v>
          </cell>
          <cell r="B40">
            <v>213191.856</v>
          </cell>
          <cell r="D40">
            <v>124142.91279493671</v>
          </cell>
          <cell r="E40">
            <v>1824.96782278481</v>
          </cell>
          <cell r="F40">
            <v>51826.86027341772</v>
          </cell>
          <cell r="G40">
            <v>5614.339807594936</v>
          </cell>
          <cell r="H40">
            <v>41.868</v>
          </cell>
          <cell r="I40">
            <v>29740.907301265826</v>
          </cell>
          <cell r="J40">
            <v>0</v>
          </cell>
          <cell r="T40">
            <v>23145.452436031806</v>
          </cell>
          <cell r="U40">
            <v>277.67951963307576</v>
          </cell>
          <cell r="V40">
            <v>1345.4720399210782</v>
          </cell>
          <cell r="W40">
            <v>490.1666275267663</v>
          </cell>
          <cell r="X40">
            <v>20.934</v>
          </cell>
          <cell r="Y40">
            <v>5626.319044556963</v>
          </cell>
          <cell r="Z40">
            <v>0</v>
          </cell>
          <cell r="AA40">
            <v>30906.02366766969</v>
          </cell>
        </row>
        <row r="41">
          <cell r="A41">
            <v>1972</v>
          </cell>
          <cell r="B41">
            <v>210428.56800000003</v>
          </cell>
          <cell r="D41">
            <v>119153.87548117155</v>
          </cell>
          <cell r="E41">
            <v>2196.20558517633</v>
          </cell>
          <cell r="F41">
            <v>49107.66040167365</v>
          </cell>
          <cell r="G41">
            <v>6702.934163777645</v>
          </cell>
          <cell r="H41">
            <v>0</v>
          </cell>
          <cell r="I41">
            <v>33267.89236820083</v>
          </cell>
          <cell r="J41">
            <v>0</v>
          </cell>
          <cell r="T41">
            <v>21921.68149175349</v>
          </cell>
          <cell r="U41">
            <v>328.2614296077191</v>
          </cell>
          <cell r="V41">
            <v>1538.1819076408462</v>
          </cell>
          <cell r="W41">
            <v>573.3374278216907</v>
          </cell>
          <cell r="X41">
            <v>0</v>
          </cell>
          <cell r="Y41">
            <v>5969.147489130259</v>
          </cell>
          <cell r="Z41">
            <v>0</v>
          </cell>
          <cell r="AA41">
            <v>30330.609745954003</v>
          </cell>
        </row>
        <row r="42">
          <cell r="A42">
            <v>1971</v>
          </cell>
          <cell r="B42">
            <v>219807</v>
          </cell>
          <cell r="D42">
            <v>117970.06137321939</v>
          </cell>
          <cell r="E42">
            <v>2367.689076923077</v>
          </cell>
          <cell r="F42">
            <v>52921.20501424502</v>
          </cell>
          <cell r="G42">
            <v>8587.44621082621</v>
          </cell>
          <cell r="H42">
            <v>209.34</v>
          </cell>
          <cell r="I42">
            <v>37751.25832478632</v>
          </cell>
          <cell r="J42">
            <v>0</v>
          </cell>
          <cell r="T42">
            <v>21448.184809209848</v>
          </cell>
          <cell r="U42">
            <v>347.89654826373624</v>
          </cell>
          <cell r="V42">
            <v>1716.8025672055444</v>
          </cell>
          <cell r="W42">
            <v>719.4647142833554</v>
          </cell>
          <cell r="X42">
            <v>104.67</v>
          </cell>
          <cell r="Y42">
            <v>6698.2767470490835</v>
          </cell>
          <cell r="Z42">
            <v>0</v>
          </cell>
          <cell r="AA42">
            <v>31035.295386011567</v>
          </cell>
        </row>
        <row r="43">
          <cell r="A43">
            <v>1970</v>
          </cell>
          <cell r="B43">
            <v>243378.68400000007</v>
          </cell>
          <cell r="D43">
            <v>126730.57160126582</v>
          </cell>
          <cell r="E43">
            <v>2967.571158227848</v>
          </cell>
          <cell r="F43">
            <v>75548.20029113925</v>
          </cell>
          <cell r="G43">
            <v>9048.743582278481</v>
          </cell>
          <cell r="H43">
            <v>0</v>
          </cell>
          <cell r="I43">
            <v>29083.59736708861</v>
          </cell>
          <cell r="J43">
            <v>0</v>
          </cell>
          <cell r="T43">
            <v>22678.504666557004</v>
          </cell>
          <cell r="U43">
            <v>428.9874618471969</v>
          </cell>
          <cell r="V43">
            <v>2287.9826866487556</v>
          </cell>
          <cell r="W43">
            <v>742.40510981117</v>
          </cell>
          <cell r="X43">
            <v>0</v>
          </cell>
          <cell r="Y43">
            <v>4859.435381654967</v>
          </cell>
          <cell r="Z43">
            <v>0</v>
          </cell>
          <cell r="AA43">
            <v>30997.315306519096</v>
          </cell>
        </row>
        <row r="44">
          <cell r="A44">
            <v>1969</v>
          </cell>
          <cell r="B44">
            <v>227720.052</v>
          </cell>
          <cell r="D44">
            <v>117332.12124234358</v>
          </cell>
          <cell r="E44">
            <v>3906.2064947551526</v>
          </cell>
          <cell r="F44">
            <v>62589.71786318591</v>
          </cell>
          <cell r="G44">
            <v>15077.970885245903</v>
          </cell>
          <cell r="H44">
            <v>0</v>
          </cell>
          <cell r="I44">
            <v>28814.035514469455</v>
          </cell>
          <cell r="J44">
            <v>0</v>
          </cell>
          <cell r="T44">
            <v>20733.897809811275</v>
          </cell>
          <cell r="U44">
            <v>556.000301071642</v>
          </cell>
          <cell r="V44">
            <v>2156.338671683363</v>
          </cell>
          <cell r="W44">
            <v>1211.2042196243535</v>
          </cell>
          <cell r="X44">
            <v>0</v>
          </cell>
          <cell r="Y44">
            <v>6340.792800690473</v>
          </cell>
          <cell r="Z44">
            <v>0</v>
          </cell>
          <cell r="AA44">
            <v>30998.233802881106</v>
          </cell>
        </row>
        <row r="45">
          <cell r="A45">
            <v>1968</v>
          </cell>
          <cell r="B45">
            <v>227929.39200000002</v>
          </cell>
          <cell r="D45">
            <v>113760.04668032394</v>
          </cell>
          <cell r="E45">
            <v>4634.391006776167</v>
          </cell>
          <cell r="F45">
            <v>63408.66793947097</v>
          </cell>
          <cell r="G45">
            <v>15882.213983606558</v>
          </cell>
          <cell r="H45">
            <v>0</v>
          </cell>
          <cell r="I45">
            <v>30244.072389822373</v>
          </cell>
          <cell r="J45">
            <v>0</v>
          </cell>
          <cell r="T45">
            <v>19736.88950095767</v>
          </cell>
          <cell r="U45">
            <v>650.0786657686925</v>
          </cell>
          <cell r="V45">
            <v>2272.5116273597364</v>
          </cell>
          <cell r="W45">
            <v>1248.905925431974</v>
          </cell>
          <cell r="X45">
            <v>0</v>
          </cell>
          <cell r="Y45">
            <v>6514.998820506914</v>
          </cell>
          <cell r="Z45">
            <v>0</v>
          </cell>
          <cell r="AA45">
            <v>30423.384540024985</v>
          </cell>
        </row>
        <row r="46">
          <cell r="A46">
            <v>1967</v>
          </cell>
          <cell r="B46">
            <v>224873.028</v>
          </cell>
          <cell r="D46">
            <v>103865.36179617737</v>
          </cell>
          <cell r="E46">
            <v>4948.963971292589</v>
          </cell>
          <cell r="F46">
            <v>65211.631710432885</v>
          </cell>
          <cell r="G46">
            <v>17141.401121175495</v>
          </cell>
          <cell r="H46">
            <v>0</v>
          </cell>
          <cell r="I46">
            <v>33705.66940092166</v>
          </cell>
          <cell r="J46">
            <v>0</v>
          </cell>
          <cell r="T46">
            <v>17767.383991910192</v>
          </cell>
          <cell r="U46">
            <v>684.7566513006645</v>
          </cell>
          <cell r="V46">
            <v>2401.3988637250495</v>
          </cell>
          <cell r="W46">
            <v>1319.2881561514962</v>
          </cell>
          <cell r="X46">
            <v>0</v>
          </cell>
          <cell r="Y46">
            <v>6553.334391660743</v>
          </cell>
          <cell r="Z46">
            <v>0</v>
          </cell>
          <cell r="AA46">
            <v>28726.162054748143</v>
          </cell>
        </row>
        <row r="47">
          <cell r="A47">
            <v>1966</v>
          </cell>
          <cell r="B47">
            <v>238019.58000000002</v>
          </cell>
          <cell r="D47">
            <v>111485.66736372952</v>
          </cell>
          <cell r="E47">
            <v>5672.043774443795</v>
          </cell>
          <cell r="F47">
            <v>67282.76357055035</v>
          </cell>
          <cell r="G47">
            <v>18999.003255562064</v>
          </cell>
          <cell r="H47">
            <v>0</v>
          </cell>
          <cell r="I47">
            <v>34580.10203571429</v>
          </cell>
          <cell r="J47">
            <v>0</v>
          </cell>
          <cell r="T47">
            <v>18564.30983477143</v>
          </cell>
          <cell r="U47">
            <v>774.8601099139505</v>
          </cell>
          <cell r="V47">
            <v>2612.7237123955074</v>
          </cell>
          <cell r="W47">
            <v>1430.993148454668</v>
          </cell>
          <cell r="X47">
            <v>0</v>
          </cell>
          <cell r="Y47">
            <v>6558.40542171875</v>
          </cell>
          <cell r="Z47">
            <v>0</v>
          </cell>
          <cell r="AA47">
            <v>29941.292227254307</v>
          </cell>
        </row>
        <row r="48">
          <cell r="A48">
            <v>1965</v>
          </cell>
          <cell r="B48">
            <v>250663.716</v>
          </cell>
          <cell r="D48">
            <v>115800.87078544708</v>
          </cell>
          <cell r="E48">
            <v>6787.749009990155</v>
          </cell>
          <cell r="F48">
            <v>75207.75577600481</v>
          </cell>
          <cell r="G48">
            <v>22016.068361717247</v>
          </cell>
          <cell r="H48">
            <v>0</v>
          </cell>
          <cell r="I48">
            <v>30851.272066840735</v>
          </cell>
          <cell r="J48">
            <v>0</v>
          </cell>
          <cell r="T48">
            <v>18679.901698107085</v>
          </cell>
          <cell r="U48">
            <v>916.4342689332146</v>
          </cell>
          <cell r="V48">
            <v>3118.0837303436297</v>
          </cell>
          <cell r="W48">
            <v>1622.5836508270322</v>
          </cell>
          <cell r="X48">
            <v>0</v>
          </cell>
          <cell r="Y48">
            <v>5922.516466342733</v>
          </cell>
          <cell r="Z48">
            <v>0</v>
          </cell>
          <cell r="AA48">
            <v>30259.5198145537</v>
          </cell>
        </row>
        <row r="49">
          <cell r="A49">
            <v>1964</v>
          </cell>
          <cell r="B49">
            <v>270299.808</v>
          </cell>
          <cell r="D49">
            <v>118083.90547035006</v>
          </cell>
          <cell r="E49">
            <v>7613.637205202434</v>
          </cell>
          <cell r="F49">
            <v>78519.04729879193</v>
          </cell>
          <cell r="G49">
            <v>25070.530746525626</v>
          </cell>
          <cell r="H49">
            <v>0</v>
          </cell>
          <cell r="I49">
            <v>41012.68727912999</v>
          </cell>
          <cell r="J49">
            <v>0</v>
          </cell>
          <cell r="T49">
            <v>18284.53859870853</v>
          </cell>
          <cell r="U49">
            <v>1016.9643981234664</v>
          </cell>
          <cell r="V49">
            <v>3431.759703859482</v>
          </cell>
          <cell r="W49">
            <v>1807.7871687218465</v>
          </cell>
          <cell r="X49">
            <v>0</v>
          </cell>
          <cell r="Y49">
            <v>7565.136909189694</v>
          </cell>
          <cell r="Z49">
            <v>0</v>
          </cell>
          <cell r="AA49">
            <v>32106.18677860302</v>
          </cell>
        </row>
        <row r="50">
          <cell r="A50">
            <v>1963</v>
          </cell>
          <cell r="B50">
            <v>281478.56399999995</v>
          </cell>
          <cell r="D50">
            <v>118114.71631870505</v>
          </cell>
          <cell r="E50">
            <v>7537.486210681957</v>
          </cell>
          <cell r="F50">
            <v>89127.46768650445</v>
          </cell>
          <cell r="G50">
            <v>26564.496833925063</v>
          </cell>
          <cell r="H50">
            <v>0</v>
          </cell>
          <cell r="I50">
            <v>40134.39695018353</v>
          </cell>
          <cell r="J50">
            <v>0</v>
          </cell>
          <cell r="T50">
            <v>17592.531355822517</v>
          </cell>
          <cell r="U50">
            <v>997.1017472987826</v>
          </cell>
          <cell r="V50">
            <v>3595.8515982634976</v>
          </cell>
          <cell r="W50">
            <v>1873.9864391340502</v>
          </cell>
          <cell r="X50">
            <v>0</v>
          </cell>
          <cell r="Y50">
            <v>7243.011126917854</v>
          </cell>
          <cell r="Z50">
            <v>0</v>
          </cell>
          <cell r="AA50">
            <v>31302.482267436702</v>
          </cell>
        </row>
        <row r="51">
          <cell r="A51">
            <v>1962</v>
          </cell>
          <cell r="B51">
            <v>264061.47599999997</v>
          </cell>
          <cell r="D51">
            <v>120446.92282904733</v>
          </cell>
          <cell r="E51">
            <v>7022.124870736259</v>
          </cell>
          <cell r="F51">
            <v>74128.62563505095</v>
          </cell>
          <cell r="G51">
            <v>25229.343847420947</v>
          </cell>
          <cell r="H51">
            <v>0</v>
          </cell>
          <cell r="I51">
            <v>37234.458817744526</v>
          </cell>
          <cell r="J51">
            <v>0</v>
          </cell>
          <cell r="T51">
            <v>17063.73967077029</v>
          </cell>
          <cell r="U51">
            <v>919.8983580664478</v>
          </cell>
          <cell r="V51">
            <v>3176.2029727659065</v>
          </cell>
          <cell r="W51">
            <v>1741.1068627888283</v>
          </cell>
          <cell r="X51">
            <v>0</v>
          </cell>
          <cell r="Y51">
            <v>6551.601331753387</v>
          </cell>
          <cell r="Z51">
            <v>0</v>
          </cell>
          <cell r="AA51">
            <v>29452.549196144857</v>
          </cell>
        </row>
        <row r="52">
          <cell r="A52">
            <v>1961</v>
          </cell>
          <cell r="B52">
            <v>259916.544</v>
          </cell>
          <cell r="D52">
            <v>130247.87624882175</v>
          </cell>
          <cell r="E52">
            <v>6876.639791864522</v>
          </cell>
          <cell r="F52">
            <v>62182.70164839749</v>
          </cell>
          <cell r="G52">
            <v>24771.31570777601</v>
          </cell>
          <cell r="H52">
            <v>0</v>
          </cell>
          <cell r="I52">
            <v>35838.010603140225</v>
          </cell>
          <cell r="J52">
            <v>0</v>
          </cell>
          <cell r="T52">
            <v>16789.64268279516</v>
          </cell>
          <cell r="U52">
            <v>891.9984187161388</v>
          </cell>
          <cell r="V52">
            <v>2947.065646820143</v>
          </cell>
          <cell r="W52">
            <v>1672.2673299573107</v>
          </cell>
          <cell r="X52">
            <v>0</v>
          </cell>
          <cell r="Y52">
            <v>6310.92638744106</v>
          </cell>
          <cell r="Z52">
            <v>0</v>
          </cell>
          <cell r="AA52">
            <v>28611.900465729814</v>
          </cell>
        </row>
        <row r="53">
          <cell r="A53">
            <v>1960</v>
          </cell>
          <cell r="B53">
            <v>267787.72800000006</v>
          </cell>
          <cell r="D53">
            <v>139086.6415241072</v>
          </cell>
          <cell r="E53">
            <v>8270.273344007146</v>
          </cell>
          <cell r="F53">
            <v>67950.9499243751</v>
          </cell>
          <cell r="G53">
            <v>26665.29718194079</v>
          </cell>
          <cell r="H53">
            <v>0</v>
          </cell>
          <cell r="I53">
            <v>25814.56602556976</v>
          </cell>
          <cell r="J53">
            <v>0</v>
          </cell>
          <cell r="T53">
            <v>16269.028909972718</v>
          </cell>
          <cell r="U53">
            <v>1062.1393908946295</v>
          </cell>
          <cell r="V53">
            <v>3713.618462456028</v>
          </cell>
          <cell r="W53">
            <v>1760.888296724148</v>
          </cell>
          <cell r="X53">
            <v>0</v>
          </cell>
          <cell r="Y53">
            <v>4337.483050596523</v>
          </cell>
          <cell r="Z53">
            <v>0</v>
          </cell>
          <cell r="AA53">
            <v>27143.158110644043</v>
          </cell>
        </row>
        <row r="54">
          <cell r="A54">
            <v>1959</v>
          </cell>
          <cell r="B54">
            <v>271246.4521921884</v>
          </cell>
          <cell r="D54">
            <v>147583.87237295893</v>
          </cell>
          <cell r="E54">
            <v>8513.687268647318</v>
          </cell>
          <cell r="F54">
            <v>56417.78155238907</v>
          </cell>
          <cell r="G54">
            <v>27101.65673446147</v>
          </cell>
          <cell r="H54">
            <v>0</v>
          </cell>
          <cell r="I54">
            <v>31629.454263731695</v>
          </cell>
          <cell r="J54">
            <v>0</v>
          </cell>
          <cell r="T54">
            <v>15433.148847079809</v>
          </cell>
          <cell r="U54">
            <v>1082.4545241565854</v>
          </cell>
          <cell r="V54">
            <v>3770.7812713616427</v>
          </cell>
          <cell r="W54">
            <v>1750.6955776209581</v>
          </cell>
          <cell r="X54">
            <v>0</v>
          </cell>
          <cell r="Y54">
            <v>6045.263150335954</v>
          </cell>
          <cell r="Z54">
            <v>0</v>
          </cell>
          <cell r="AA54">
            <v>28082.34337055495</v>
          </cell>
        </row>
        <row r="55">
          <cell r="A55">
            <v>1958</v>
          </cell>
          <cell r="B55">
            <v>282947.0814113518</v>
          </cell>
          <cell r="D55">
            <v>152956.85311546366</v>
          </cell>
          <cell r="E55">
            <v>8633.299828359835</v>
          </cell>
          <cell r="F55">
            <v>58725.47527294865</v>
          </cell>
          <cell r="G55">
            <v>28316.39001821155</v>
          </cell>
          <cell r="H55">
            <v>0</v>
          </cell>
          <cell r="I55">
            <v>34315.063176368094</v>
          </cell>
          <cell r="J55">
            <v>0</v>
          </cell>
          <cell r="T55">
            <v>13940.905245656615</v>
          </cell>
          <cell r="U55">
            <v>1086.5624498264285</v>
          </cell>
          <cell r="V55">
            <v>3913.0817205931407</v>
          </cell>
          <cell r="W55">
            <v>1789.3357542847161</v>
          </cell>
          <cell r="X55">
            <v>0</v>
          </cell>
          <cell r="Y55">
            <v>6687.611154594175</v>
          </cell>
          <cell r="Z55">
            <v>0</v>
          </cell>
          <cell r="AA55">
            <v>27417.496324955075</v>
          </cell>
        </row>
        <row r="56">
          <cell r="A56">
            <v>1957</v>
          </cell>
          <cell r="B56">
            <v>319798.9146324188</v>
          </cell>
          <cell r="D56">
            <v>168641.37902181016</v>
          </cell>
          <cell r="E56">
            <v>9294.471369957584</v>
          </cell>
          <cell r="F56">
            <v>66797.05607321557</v>
          </cell>
          <cell r="G56">
            <v>30439.327390813218</v>
          </cell>
          <cell r="H56">
            <v>0</v>
          </cell>
          <cell r="I56">
            <v>44626.680776622234</v>
          </cell>
          <cell r="J56">
            <v>0</v>
          </cell>
          <cell r="T56">
            <v>13376.397615486996</v>
          </cell>
          <cell r="U56">
            <v>1157.8255763718566</v>
          </cell>
          <cell r="V56">
            <v>4520.340505717187</v>
          </cell>
          <cell r="W56">
            <v>1881.6851415827089</v>
          </cell>
          <cell r="X56">
            <v>0</v>
          </cell>
          <cell r="Y56">
            <v>9202.843782508395</v>
          </cell>
          <cell r="Z56">
            <v>0</v>
          </cell>
          <cell r="AA56">
            <v>30139.092621667143</v>
          </cell>
        </row>
        <row r="57">
          <cell r="A57">
            <v>1956</v>
          </cell>
          <cell r="B57">
            <v>310529.1582764614</v>
          </cell>
          <cell r="D57">
            <v>161426.8150023972</v>
          </cell>
          <cell r="E57">
            <v>9494.200080305893</v>
          </cell>
          <cell r="F57">
            <v>65963.03707964809</v>
          </cell>
          <cell r="G57">
            <v>32177.25236156089</v>
          </cell>
          <cell r="H57">
            <v>0</v>
          </cell>
          <cell r="I57">
            <v>41467.85375254941</v>
          </cell>
          <cell r="J57">
            <v>0</v>
          </cell>
          <cell r="T57">
            <v>11773.25347440094</v>
          </cell>
          <cell r="U57">
            <v>1170.4992384719953</v>
          </cell>
          <cell r="V57">
            <v>4496.78515842861</v>
          </cell>
          <cell r="W57">
            <v>1946.0167837369074</v>
          </cell>
          <cell r="X57">
            <v>0</v>
          </cell>
          <cell r="Y57">
            <v>8398.076524722073</v>
          </cell>
          <cell r="Z57">
            <v>0</v>
          </cell>
          <cell r="AA57">
            <v>27784.631179760527</v>
          </cell>
        </row>
        <row r="58">
          <cell r="A58">
            <v>1955</v>
          </cell>
          <cell r="B58">
            <v>292641.57447236235</v>
          </cell>
          <cell r="D58">
            <v>143100.0166450993</v>
          </cell>
          <cell r="E58">
            <v>9248.204025223202</v>
          </cell>
          <cell r="F58">
            <v>64183.99550466284</v>
          </cell>
          <cell r="G58">
            <v>33636.13436692109</v>
          </cell>
          <cell r="H58">
            <v>0</v>
          </cell>
          <cell r="I58">
            <v>42473.22393045592</v>
          </cell>
          <cell r="J58">
            <v>0</v>
          </cell>
          <cell r="T58">
            <v>9640.778163089015</v>
          </cell>
          <cell r="U58">
            <v>1128.2808910772283</v>
          </cell>
          <cell r="V58">
            <v>4455.0784331603545</v>
          </cell>
          <cell r="W58">
            <v>1990.334575827874</v>
          </cell>
          <cell r="X58">
            <v>0</v>
          </cell>
          <cell r="Y58">
            <v>8348.285383919312</v>
          </cell>
          <cell r="Z58">
            <v>0</v>
          </cell>
          <cell r="AA58">
            <v>25562.75744707378</v>
          </cell>
        </row>
        <row r="59">
          <cell r="A59">
            <v>1954</v>
          </cell>
          <cell r="B59">
            <v>277266.36707111285</v>
          </cell>
          <cell r="D59">
            <v>133562.61600120814</v>
          </cell>
          <cell r="E59">
            <v>8482.250953839657</v>
          </cell>
          <cell r="F59">
            <v>59952.75049360348</v>
          </cell>
          <cell r="G59">
            <v>32113.207507698105</v>
          </cell>
          <cell r="H59">
            <v>0</v>
          </cell>
          <cell r="I59">
            <v>43155.542114763484</v>
          </cell>
          <cell r="J59">
            <v>0</v>
          </cell>
          <cell r="T59">
            <v>8030.5506566391905</v>
          </cell>
          <cell r="U59">
            <v>1023.9288651420705</v>
          </cell>
          <cell r="V59">
            <v>4058.5405572175473</v>
          </cell>
          <cell r="W59">
            <v>1859.3943706913012</v>
          </cell>
          <cell r="X59">
            <v>0</v>
          </cell>
          <cell r="Y59">
            <v>8162.071199585413</v>
          </cell>
          <cell r="Z59">
            <v>0</v>
          </cell>
          <cell r="AA59">
            <v>23134.48564927552</v>
          </cell>
        </row>
        <row r="60">
          <cell r="A60">
            <v>1953</v>
          </cell>
          <cell r="B60">
            <v>246873.53445749677</v>
          </cell>
          <cell r="D60">
            <v>113520.95606130814</v>
          </cell>
          <cell r="E60">
            <v>7984.682977950961</v>
          </cell>
          <cell r="F60">
            <v>54066.37601886751</v>
          </cell>
          <cell r="G60">
            <v>31888.93743928282</v>
          </cell>
          <cell r="H60">
            <v>0</v>
          </cell>
          <cell r="I60">
            <v>39412.58196008738</v>
          </cell>
          <cell r="J60">
            <v>0</v>
          </cell>
          <cell r="T60">
            <v>6278.828464122892</v>
          </cell>
          <cell r="U60">
            <v>953.599281366713</v>
          </cell>
          <cell r="V60">
            <v>3789.2296436760957</v>
          </cell>
          <cell r="W60">
            <v>1806.9650274288608</v>
          </cell>
          <cell r="X60">
            <v>0</v>
          </cell>
          <cell r="Y60">
            <v>7601.403273785117</v>
          </cell>
          <cell r="Z60">
            <v>0</v>
          </cell>
          <cell r="AA60">
            <v>20430.02569037968</v>
          </cell>
        </row>
        <row r="61">
          <cell r="A61">
            <v>1952</v>
          </cell>
          <cell r="B61">
            <v>251346.39030549797</v>
          </cell>
          <cell r="D61">
            <v>119813.73504181864</v>
          </cell>
          <cell r="E61">
            <v>8782.322060258579</v>
          </cell>
          <cell r="F61">
            <v>52937.13401252418</v>
          </cell>
          <cell r="G61">
            <v>34818.54952126718</v>
          </cell>
          <cell r="H61">
            <v>0</v>
          </cell>
          <cell r="I61">
            <v>34994.64966962943</v>
          </cell>
          <cell r="J61">
            <v>0</v>
          </cell>
          <cell r="T61">
            <v>6113.303747320583</v>
          </cell>
          <cell r="U61">
            <v>1037.56862054769</v>
          </cell>
          <cell r="V61">
            <v>3630.799548275425</v>
          </cell>
          <cell r="W61">
            <v>1931.099925755892</v>
          </cell>
          <cell r="X61">
            <v>0</v>
          </cell>
          <cell r="Y61">
            <v>6444.164959784182</v>
          </cell>
          <cell r="Z61">
            <v>0</v>
          </cell>
          <cell r="AA61">
            <v>19156.936801683773</v>
          </cell>
        </row>
        <row r="62">
          <cell r="A62">
            <v>1951</v>
          </cell>
          <cell r="B62">
            <v>273239.2461516924</v>
          </cell>
          <cell r="D62">
            <v>118872.71854172788</v>
          </cell>
          <cell r="E62">
            <v>12388.666500657622</v>
          </cell>
          <cell r="F62">
            <v>59666.97855852739</v>
          </cell>
          <cell r="G62">
            <v>38855.76855901814</v>
          </cell>
          <cell r="H62">
            <v>0</v>
          </cell>
          <cell r="I62">
            <v>43455.11399176132</v>
          </cell>
          <cell r="J62">
            <v>0</v>
          </cell>
          <cell r="T62">
            <v>5550.1455246991045</v>
          </cell>
          <cell r="U62">
            <v>1447.704171076845</v>
          </cell>
          <cell r="V62">
            <v>4477.900642934188</v>
          </cell>
          <cell r="W62">
            <v>2109.622227209668</v>
          </cell>
          <cell r="X62">
            <v>0</v>
          </cell>
          <cell r="Y62">
            <v>8033.460818017351</v>
          </cell>
          <cell r="Z62">
            <v>0</v>
          </cell>
          <cell r="AA62">
            <v>21618.833383937155</v>
          </cell>
        </row>
        <row r="63">
          <cell r="A63">
            <v>1950</v>
          </cell>
          <cell r="B63">
            <v>252919.03062556186</v>
          </cell>
          <cell r="D63">
            <v>105077.31227314458</v>
          </cell>
          <cell r="E63">
            <v>10755.695042312735</v>
          </cell>
          <cell r="F63">
            <v>59453.71247154532</v>
          </cell>
          <cell r="G63">
            <v>36360.48483047497</v>
          </cell>
          <cell r="H63">
            <v>0</v>
          </cell>
          <cell r="I63">
            <v>41271.82600808428</v>
          </cell>
          <cell r="J63">
            <v>0</v>
          </cell>
          <cell r="T63">
            <v>4536.396337433513</v>
          </cell>
          <cell r="U63">
            <v>1243.0510413187121</v>
          </cell>
          <cell r="V63">
            <v>4271.67418438581</v>
          </cell>
          <cell r="W63">
            <v>1932.9148840718742</v>
          </cell>
          <cell r="X63">
            <v>0</v>
          </cell>
          <cell r="Y63">
            <v>7610.672389988345</v>
          </cell>
          <cell r="Z63">
            <v>0</v>
          </cell>
          <cell r="AA63">
            <v>19594.708837198254</v>
          </cell>
        </row>
        <row r="64">
          <cell r="A64">
            <v>1949</v>
          </cell>
          <cell r="B64">
            <v>256804.47332579334</v>
          </cell>
          <cell r="D64">
            <v>100965.32437937484</v>
          </cell>
          <cell r="E64">
            <v>10665.456157702602</v>
          </cell>
          <cell r="F64">
            <v>59152.30574990551</v>
          </cell>
          <cell r="G64">
            <v>37436.97260924355</v>
          </cell>
          <cell r="H64">
            <v>0</v>
          </cell>
          <cell r="I64">
            <v>48584.41442956683</v>
          </cell>
          <cell r="J64">
            <v>0</v>
          </cell>
          <cell r="T64">
            <v>4395.731860419415</v>
          </cell>
          <cell r="U64">
            <v>1218.9092751660096</v>
          </cell>
          <cell r="V64">
            <v>4283.088464990045</v>
          </cell>
          <cell r="W64">
            <v>1948.9656480805124</v>
          </cell>
          <cell r="X64">
            <v>0</v>
          </cell>
          <cell r="Y64">
            <v>8525.70525223961</v>
          </cell>
          <cell r="Z64">
            <v>0</v>
          </cell>
          <cell r="AA64">
            <v>20372.400500895594</v>
          </cell>
        </row>
        <row r="65">
          <cell r="A65">
            <v>1948</v>
          </cell>
          <cell r="B65">
            <v>228265.30977535763</v>
          </cell>
          <cell r="D65">
            <v>83469.9311445542</v>
          </cell>
          <cell r="E65">
            <v>10010.978792618807</v>
          </cell>
          <cell r="F65">
            <v>54349.490174332845</v>
          </cell>
          <cell r="G65">
            <v>35624.37975348494</v>
          </cell>
          <cell r="H65">
            <v>0</v>
          </cell>
          <cell r="I65">
            <v>44810.529910366866</v>
          </cell>
          <cell r="J65">
            <v>0</v>
          </cell>
          <cell r="T65">
            <v>3614.3555108831315</v>
          </cell>
          <cell r="U65">
            <v>1131.240603565923</v>
          </cell>
          <cell r="V65">
            <v>3791.650138076786</v>
          </cell>
          <cell r="W65">
            <v>1816.6245676477022</v>
          </cell>
          <cell r="X65">
            <v>0</v>
          </cell>
          <cell r="Y65">
            <v>7991.516356312228</v>
          </cell>
          <cell r="Z65">
            <v>0</v>
          </cell>
          <cell r="AA65">
            <v>18345.387176485772</v>
          </cell>
        </row>
        <row r="66">
          <cell r="A66">
            <v>1947</v>
          </cell>
          <cell r="B66">
            <v>138182.03008097547</v>
          </cell>
          <cell r="D66">
            <v>40738.78991261451</v>
          </cell>
          <cell r="E66">
            <v>6109.934064991119</v>
          </cell>
          <cell r="F66">
            <v>33129.28701590313</v>
          </cell>
          <cell r="G66">
            <v>26233.808728162126</v>
          </cell>
          <cell r="H66">
            <v>0</v>
          </cell>
          <cell r="I66">
            <v>31970.21035930459</v>
          </cell>
          <cell r="J66">
            <v>0</v>
          </cell>
          <cell r="T66">
            <v>2385.130739870141</v>
          </cell>
          <cell r="U66">
            <v>682.5669198318636</v>
          </cell>
          <cell r="V66">
            <v>2211.162566656923</v>
          </cell>
          <cell r="W66">
            <v>1310.6744459284487</v>
          </cell>
          <cell r="X66">
            <v>0</v>
          </cell>
          <cell r="Y66">
            <v>5370.982098395394</v>
          </cell>
          <cell r="Z66">
            <v>0</v>
          </cell>
          <cell r="AA66">
            <v>11960.51677068277</v>
          </cell>
        </row>
        <row r="67">
          <cell r="A67">
            <v>1946</v>
          </cell>
          <cell r="B67">
            <v>103907.5835183748</v>
          </cell>
          <cell r="D67">
            <v>23876.205989511986</v>
          </cell>
          <cell r="E67">
            <v>4508.76082523356</v>
          </cell>
          <cell r="F67">
            <v>30252.566884171978</v>
          </cell>
          <cell r="G67">
            <v>19973.031969211755</v>
          </cell>
          <cell r="H67">
            <v>0</v>
          </cell>
          <cell r="I67">
            <v>25297.017850245506</v>
          </cell>
          <cell r="J67">
            <v>0</v>
          </cell>
          <cell r="T67">
            <v>1610.4932375663639</v>
          </cell>
          <cell r="U67">
            <v>497.896016843648</v>
          </cell>
          <cell r="V67">
            <v>2025.6690466215423</v>
          </cell>
          <cell r="W67">
            <v>977.9151558324204</v>
          </cell>
          <cell r="X67">
            <v>0</v>
          </cell>
          <cell r="Y67">
            <v>4366.262331420976</v>
          </cell>
          <cell r="Z67">
            <v>0</v>
          </cell>
          <cell r="AA67">
            <v>9478.23578828495</v>
          </cell>
        </row>
        <row r="68">
          <cell r="A68">
            <v>1945</v>
          </cell>
          <cell r="B68">
            <v>31668.032209082343</v>
          </cell>
          <cell r="D68">
            <v>7276.778409275979</v>
          </cell>
          <cell r="E68">
            <v>1374.14015610608</v>
          </cell>
          <cell r="F68">
            <v>9220.109159077485</v>
          </cell>
          <cell r="G68">
            <v>6087.203631313186</v>
          </cell>
          <cell r="H68">
            <v>0</v>
          </cell>
          <cell r="I68">
            <v>7709.80085330961</v>
          </cell>
          <cell r="J68">
            <v>0</v>
          </cell>
          <cell r="T68">
            <v>551.4827190975665</v>
          </cell>
          <cell r="U68">
            <v>149.97758275214903</v>
          </cell>
          <cell r="V68">
            <v>617.3654553520452</v>
          </cell>
          <cell r="W68">
            <v>292.1550071167221</v>
          </cell>
          <cell r="X68">
            <v>0</v>
          </cell>
          <cell r="Y68">
            <v>1324.9942385438535</v>
          </cell>
          <cell r="Z68">
            <v>0</v>
          </cell>
          <cell r="AA68">
            <v>2935.975002862336</v>
          </cell>
        </row>
        <row r="69">
          <cell r="A69">
            <v>1944</v>
          </cell>
          <cell r="B69">
            <v>314755.93859886285</v>
          </cell>
          <cell r="D69">
            <v>72325.59330070138</v>
          </cell>
          <cell r="E69">
            <v>13657.898657735714</v>
          </cell>
          <cell r="F69">
            <v>91640.80967168817</v>
          </cell>
          <cell r="G69">
            <v>60502.132869085784</v>
          </cell>
          <cell r="H69">
            <v>0</v>
          </cell>
          <cell r="I69">
            <v>76629.5040996518</v>
          </cell>
          <cell r="J69">
            <v>0</v>
          </cell>
          <cell r="T69">
            <v>5846.771725810195</v>
          </cell>
          <cell r="U69">
            <v>1473.1019266557778</v>
          </cell>
          <cell r="V69">
            <v>6136.138869472187</v>
          </cell>
          <cell r="W69">
            <v>2847.248277898083</v>
          </cell>
          <cell r="X69">
            <v>0</v>
          </cell>
          <cell r="Y69">
            <v>12913.108472782336</v>
          </cell>
          <cell r="Z69">
            <v>0</v>
          </cell>
          <cell r="AA69">
            <v>29216.369272618576</v>
          </cell>
        </row>
        <row r="70">
          <cell r="A70">
            <v>1943</v>
          </cell>
          <cell r="B70">
            <v>341173.0623795839</v>
          </cell>
          <cell r="D70">
            <v>78395.80172709013</v>
          </cell>
          <cell r="E70">
            <v>14804.191245675633</v>
          </cell>
          <cell r="F70">
            <v>99332.12321207464</v>
          </cell>
          <cell r="G70">
            <v>65580.01111378253</v>
          </cell>
          <cell r="H70">
            <v>0</v>
          </cell>
          <cell r="I70">
            <v>83060.93508096095</v>
          </cell>
          <cell r="J70">
            <v>0</v>
          </cell>
          <cell r="T70">
            <v>6645.696258678052</v>
          </cell>
          <cell r="U70">
            <v>1577.703809896286</v>
          </cell>
          <cell r="V70">
            <v>6651.138334683632</v>
          </cell>
          <cell r="W70">
            <v>3026.996731045978</v>
          </cell>
          <cell r="X70">
            <v>0</v>
          </cell>
          <cell r="Y70">
            <v>13747.588363910298</v>
          </cell>
          <cell r="Z70">
            <v>0</v>
          </cell>
          <cell r="AA70">
            <v>31649.123498214245</v>
          </cell>
        </row>
        <row r="71">
          <cell r="A71">
            <v>1942</v>
          </cell>
          <cell r="B71">
            <v>324963.97343865497</v>
          </cell>
          <cell r="D71">
            <v>74671.22712578106</v>
          </cell>
          <cell r="E71">
            <v>14100.845996417065</v>
          </cell>
          <cell r="F71">
            <v>94612.86663124744</v>
          </cell>
          <cell r="G71">
            <v>62464.313099770705</v>
          </cell>
          <cell r="H71">
            <v>0</v>
          </cell>
          <cell r="I71">
            <v>79114.72058543874</v>
          </cell>
          <cell r="J71">
            <v>0</v>
          </cell>
          <cell r="T71">
            <v>5396.709223230296</v>
          </cell>
          <cell r="U71">
            <v>1484.6176427656223</v>
          </cell>
          <cell r="V71">
            <v>6335.14359561082</v>
          </cell>
          <cell r="W71">
            <v>2828.7226639679247</v>
          </cell>
          <cell r="X71">
            <v>0</v>
          </cell>
          <cell r="Y71">
            <v>12961.055718613552</v>
          </cell>
          <cell r="Z71">
            <v>0</v>
          </cell>
          <cell r="AA71">
            <v>29006.248844188216</v>
          </cell>
        </row>
        <row r="72">
          <cell r="A72">
            <v>1941</v>
          </cell>
          <cell r="B72">
            <v>320495.9273167728</v>
          </cell>
          <cell r="D72">
            <v>73644.54566554063</v>
          </cell>
          <cell r="E72">
            <v>13906.968411763999</v>
          </cell>
          <cell r="F72">
            <v>93312.00042334545</v>
          </cell>
          <cell r="G72">
            <v>61605.46887483033</v>
          </cell>
          <cell r="H72">
            <v>0</v>
          </cell>
          <cell r="I72">
            <v>78026.9439412924</v>
          </cell>
          <cell r="J72">
            <v>0</v>
          </cell>
          <cell r="T72">
            <v>5114.890994539004</v>
          </cell>
          <cell r="U72">
            <v>1446.3247148234532</v>
          </cell>
          <cell r="V72">
            <v>6248.039436111493</v>
          </cell>
          <cell r="W72">
            <v>2737.995975417694</v>
          </cell>
          <cell r="X72">
            <v>0</v>
          </cell>
          <cell r="Y72">
            <v>12586.64295278243</v>
          </cell>
          <cell r="Z72">
            <v>0</v>
          </cell>
          <cell r="AA72">
            <v>28133.894073674077</v>
          </cell>
        </row>
        <row r="73">
          <cell r="A73">
            <v>1940</v>
          </cell>
          <cell r="B73">
            <v>320919.9081821154</v>
          </cell>
          <cell r="D73">
            <v>73741.96930040693</v>
          </cell>
          <cell r="E73">
            <v>13925.365801555738</v>
          </cell>
          <cell r="F73">
            <v>93435.44193793055</v>
          </cell>
          <cell r="G73">
            <v>61686.96613509838</v>
          </cell>
          <cell r="H73">
            <v>0</v>
          </cell>
          <cell r="I73">
            <v>78130.16500712383</v>
          </cell>
          <cell r="J73">
            <v>0</v>
          </cell>
          <cell r="T73">
            <v>5261.181217722831</v>
          </cell>
          <cell r="U73">
            <v>1430.3340016169368</v>
          </cell>
          <cell r="V73">
            <v>6256.304905158154</v>
          </cell>
          <cell r="W73">
            <v>2691.5594269036715</v>
          </cell>
          <cell r="X73">
            <v>0</v>
          </cell>
          <cell r="Y73">
            <v>12333.145205417903</v>
          </cell>
          <cell r="Z73">
            <v>0</v>
          </cell>
          <cell r="AA73">
            <v>27972.524756819497</v>
          </cell>
        </row>
        <row r="74">
          <cell r="A74">
            <v>1939</v>
          </cell>
          <cell r="B74">
            <v>266976.6335067613</v>
          </cell>
          <cell r="D74">
            <v>61346.71676650673</v>
          </cell>
          <cell r="E74">
            <v>11584.657689543492</v>
          </cell>
          <cell r="F74">
            <v>77729.92295837673</v>
          </cell>
          <cell r="G74">
            <v>51318.03334758638</v>
          </cell>
          <cell r="H74">
            <v>0</v>
          </cell>
          <cell r="I74">
            <v>64997.302744748</v>
          </cell>
          <cell r="J74">
            <v>0</v>
          </cell>
          <cell r="T74">
            <v>5067.472130591123</v>
          </cell>
          <cell r="U74">
            <v>1175.0152799394093</v>
          </cell>
          <cell r="V74">
            <v>5204.685590347072</v>
          </cell>
          <cell r="W74">
            <v>2198.9925837041847</v>
          </cell>
          <cell r="X74">
            <v>0</v>
          </cell>
          <cell r="Y74">
            <v>10041.668306739253</v>
          </cell>
          <cell r="Z74">
            <v>0</v>
          </cell>
          <cell r="AA74">
            <v>23687.83389132104</v>
          </cell>
        </row>
        <row r="75">
          <cell r="A75">
            <v>1938</v>
          </cell>
          <cell r="B75">
            <v>177517.00476267183</v>
          </cell>
          <cell r="D75">
            <v>40790.40652124508</v>
          </cell>
          <cell r="E75">
            <v>7702.822929619919</v>
          </cell>
          <cell r="F75">
            <v>51683.86057896271</v>
          </cell>
          <cell r="G75">
            <v>34122.17560209715</v>
          </cell>
          <cell r="H75">
            <v>0</v>
          </cell>
          <cell r="I75">
            <v>43217.739130746966</v>
          </cell>
          <cell r="J75">
            <v>0</v>
          </cell>
          <cell r="T75">
            <v>3749.5629670023636</v>
          </cell>
          <cell r="U75">
            <v>771.3826962376505</v>
          </cell>
          <cell r="V75">
            <v>3460.678129745208</v>
          </cell>
          <cell r="W75">
            <v>1436.4275755698802</v>
          </cell>
          <cell r="X75">
            <v>0</v>
          </cell>
          <cell r="Y75">
            <v>6522.381175647618</v>
          </cell>
          <cell r="Z75">
            <v>0</v>
          </cell>
          <cell r="AA75">
            <v>15940.432544202722</v>
          </cell>
        </row>
        <row r="76">
          <cell r="A76">
            <v>1937</v>
          </cell>
          <cell r="B76">
            <v>165678.6516238369</v>
          </cell>
          <cell r="D76">
            <v>27220.411987807278</v>
          </cell>
          <cell r="E76">
            <v>6677.879950954965</v>
          </cell>
          <cell r="F76">
            <v>55000.5862452618</v>
          </cell>
          <cell r="G76">
            <v>31754.96121970432</v>
          </cell>
          <cell r="H76">
            <v>0</v>
          </cell>
          <cell r="I76">
            <v>24418.760596271655</v>
          </cell>
          <cell r="J76">
            <v>0</v>
          </cell>
          <cell r="T76">
            <v>2740.793991279733</v>
          </cell>
          <cell r="U76">
            <v>660.156132294404</v>
          </cell>
          <cell r="V76">
            <v>3665.5773036797</v>
          </cell>
          <cell r="W76">
            <v>1313.727866360134</v>
          </cell>
          <cell r="X76">
            <v>0</v>
          </cell>
          <cell r="Y76">
            <v>2846.8367853557347</v>
          </cell>
          <cell r="Z76">
            <v>0</v>
          </cell>
          <cell r="AA76">
            <v>11227.092078969705</v>
          </cell>
        </row>
        <row r="77">
          <cell r="A77">
            <v>1936</v>
          </cell>
          <cell r="B77">
            <v>151550.474116022</v>
          </cell>
          <cell r="D77">
            <v>20960.295504508285</v>
          </cell>
          <cell r="E77">
            <v>5598.516030333718</v>
          </cell>
          <cell r="F77">
            <v>47023.51690196265</v>
          </cell>
          <cell r="G77">
            <v>33203.7397226755</v>
          </cell>
          <cell r="H77">
            <v>0</v>
          </cell>
          <cell r="I77">
            <v>24277.531840519863</v>
          </cell>
          <cell r="J77">
            <v>0</v>
          </cell>
          <cell r="T77">
            <v>2288.8420712674492</v>
          </cell>
          <cell r="U77">
            <v>546.2552069597033</v>
          </cell>
          <cell r="V77">
            <v>3575.6329431608337</v>
          </cell>
          <cell r="W77">
            <v>1350.4678727355085</v>
          </cell>
          <cell r="X77">
            <v>0</v>
          </cell>
          <cell r="Y77">
            <v>2816.505659784457</v>
          </cell>
          <cell r="Z77">
            <v>0</v>
          </cell>
          <cell r="AA77">
            <v>10577.703753907952</v>
          </cell>
        </row>
        <row r="78">
          <cell r="A78">
            <v>1935</v>
          </cell>
          <cell r="B78">
            <v>154871.98881362827</v>
          </cell>
          <cell r="D78">
            <v>19488.552999987554</v>
          </cell>
          <cell r="E78">
            <v>5339.542629049498</v>
          </cell>
          <cell r="F78">
            <v>52165.33365597154</v>
          </cell>
          <cell r="G78">
            <v>35445.56639403423</v>
          </cell>
          <cell r="H78">
            <v>0</v>
          </cell>
          <cell r="I78">
            <v>23013.11320680912</v>
          </cell>
          <cell r="J78">
            <v>0</v>
          </cell>
          <cell r="T78">
            <v>2137.28605999553</v>
          </cell>
          <cell r="U78">
            <v>514.1216759970507</v>
          </cell>
          <cell r="V78">
            <v>3864.3530566138074</v>
          </cell>
          <cell r="W78">
            <v>1417.822655761369</v>
          </cell>
          <cell r="X78">
            <v>0</v>
          </cell>
          <cell r="Y78">
            <v>2652.339541669656</v>
          </cell>
          <cell r="Z78">
            <v>0</v>
          </cell>
          <cell r="AA78">
            <v>10585.922990037412</v>
          </cell>
        </row>
        <row r="79">
          <cell r="A79">
            <v>1934</v>
          </cell>
          <cell r="B79">
            <v>156925.20179862995</v>
          </cell>
          <cell r="D79">
            <v>17642.288248677105</v>
          </cell>
          <cell r="E79">
            <v>4867.9544438980165</v>
          </cell>
          <cell r="F79">
            <v>52964.684986741704</v>
          </cell>
          <cell r="G79">
            <v>36888.5484138685</v>
          </cell>
          <cell r="H79">
            <v>0</v>
          </cell>
          <cell r="I79">
            <v>44561.725705444594</v>
          </cell>
          <cell r="J79">
            <v>0</v>
          </cell>
          <cell r="T79">
            <v>1784.9079812964503</v>
          </cell>
          <cell r="U79">
            <v>462.4556721703108</v>
          </cell>
          <cell r="V79">
            <v>3897.0772132809993</v>
          </cell>
          <cell r="W79">
            <v>1451.6966655097565</v>
          </cell>
          <cell r="X79">
            <v>0</v>
          </cell>
          <cell r="Y79">
            <v>6598.970213079354</v>
          </cell>
          <cell r="Z79">
            <v>0</v>
          </cell>
          <cell r="AA79">
            <v>14195.10774533687</v>
          </cell>
        </row>
        <row r="80">
          <cell r="A80">
            <v>1933</v>
          </cell>
          <cell r="B80">
            <v>162753.70461418317</v>
          </cell>
          <cell r="D80">
            <v>14103.632196746858</v>
          </cell>
          <cell r="E80">
            <v>4650.646008570209</v>
          </cell>
          <cell r="F80">
            <v>56372.279963901274</v>
          </cell>
          <cell r="G80">
            <v>36057.83926664516</v>
          </cell>
          <cell r="H80">
            <v>0</v>
          </cell>
          <cell r="I80">
            <v>27968.102564136476</v>
          </cell>
          <cell r="J80">
            <v>0</v>
          </cell>
          <cell r="T80">
            <v>1368.7327335713933</v>
          </cell>
          <cell r="U80">
            <v>435.8319688031503</v>
          </cell>
          <cell r="V80">
            <v>3972.9319097159696</v>
          </cell>
          <cell r="W80">
            <v>1396.5992730029275</v>
          </cell>
          <cell r="X80">
            <v>0</v>
          </cell>
          <cell r="Y80">
            <v>3069.38179038321</v>
          </cell>
          <cell r="Z80">
            <v>0</v>
          </cell>
          <cell r="AA80">
            <v>10243.477675476652</v>
          </cell>
        </row>
        <row r="81">
          <cell r="A81">
            <v>1932</v>
          </cell>
          <cell r="B81">
            <v>175793.74247824846</v>
          </cell>
          <cell r="D81">
            <v>14781.692625579733</v>
          </cell>
          <cell r="E81">
            <v>5434.803549935351</v>
          </cell>
          <cell r="F81">
            <v>63188.51036492009</v>
          </cell>
          <cell r="G81">
            <v>37045.146117191834</v>
          </cell>
          <cell r="H81">
            <v>0</v>
          </cell>
          <cell r="I81">
            <v>30015.047342373015</v>
          </cell>
          <cell r="J81">
            <v>0</v>
          </cell>
          <cell r="T81">
            <v>1391.3410254330759</v>
          </cell>
          <cell r="U81">
            <v>502.3311281154524</v>
          </cell>
          <cell r="V81">
            <v>4152.400396285129</v>
          </cell>
          <cell r="W81">
            <v>1412.7203764292753</v>
          </cell>
          <cell r="X81">
            <v>0</v>
          </cell>
          <cell r="Y81">
            <v>3160.8366115495555</v>
          </cell>
          <cell r="Z81">
            <v>0</v>
          </cell>
          <cell r="AA81">
            <v>10619.629537812489</v>
          </cell>
        </row>
        <row r="82">
          <cell r="A82">
            <v>1931</v>
          </cell>
          <cell r="B82">
            <v>204557.62655451524</v>
          </cell>
          <cell r="D82">
            <v>21096.90665691949</v>
          </cell>
          <cell r="E82">
            <v>6982.896164924257</v>
          </cell>
          <cell r="F82">
            <v>74309.49888554544</v>
          </cell>
          <cell r="G82">
            <v>45323.218163430756</v>
          </cell>
          <cell r="H82">
            <v>0</v>
          </cell>
          <cell r="I82">
            <v>30829.380129180063</v>
          </cell>
          <cell r="J82">
            <v>0</v>
          </cell>
          <cell r="T82">
            <v>1846.8371682134268</v>
          </cell>
          <cell r="U82">
            <v>636.4411076030955</v>
          </cell>
          <cell r="V82">
            <v>4773.574451468043</v>
          </cell>
          <cell r="W82">
            <v>1702.4114680428993</v>
          </cell>
          <cell r="X82">
            <v>0</v>
          </cell>
          <cell r="Y82">
            <v>3188.6735379470565</v>
          </cell>
          <cell r="Z82">
            <v>0</v>
          </cell>
          <cell r="AA82">
            <v>12147.93773327452</v>
          </cell>
        </row>
        <row r="83">
          <cell r="A83">
            <v>1930</v>
          </cell>
          <cell r="B83">
            <v>211966.35221922403</v>
          </cell>
          <cell r="D83">
            <v>28655.56970303127</v>
          </cell>
          <cell r="E83">
            <v>7780.059767872347</v>
          </cell>
          <cell r="F83">
            <v>63585.91348530355</v>
          </cell>
          <cell r="G83">
            <v>45696.56300243056</v>
          </cell>
          <cell r="H83">
            <v>0</v>
          </cell>
          <cell r="I83">
            <v>35929.07966949</v>
          </cell>
          <cell r="J83">
            <v>0</v>
          </cell>
          <cell r="T83">
            <v>2439.781016018335</v>
          </cell>
          <cell r="U83">
            <v>699.0939419988141</v>
          </cell>
          <cell r="V83">
            <v>4504.973587018809</v>
          </cell>
          <cell r="W83">
            <v>1691.2706631997469</v>
          </cell>
          <cell r="X83">
            <v>0</v>
          </cell>
          <cell r="Y83">
            <v>3647.2399212252035</v>
          </cell>
          <cell r="Z83">
            <v>0</v>
          </cell>
          <cell r="AA83">
            <v>12982.359129460909</v>
          </cell>
        </row>
        <row r="84">
          <cell r="A84">
            <v>1929</v>
          </cell>
          <cell r="B84">
            <v>270222.4745940056</v>
          </cell>
          <cell r="D84">
            <v>38523.171674007805</v>
          </cell>
          <cell r="E84">
            <v>8195.076607267325</v>
          </cell>
          <cell r="F84">
            <v>91124.99038648457</v>
          </cell>
          <cell r="G84">
            <v>57399.06891006184</v>
          </cell>
          <cell r="H84">
            <v>0</v>
          </cell>
          <cell r="I84">
            <v>40664.750335570636</v>
          </cell>
          <cell r="J84">
            <v>0</v>
          </cell>
          <cell r="T84">
            <v>3225.728999186001</v>
          </cell>
          <cell r="U84">
            <v>725.8496423579619</v>
          </cell>
          <cell r="V84">
            <v>5848.817794287999</v>
          </cell>
          <cell r="W84">
            <v>2094.052207273101</v>
          </cell>
          <cell r="X84">
            <v>0</v>
          </cell>
          <cell r="Y84">
            <v>4079.975730668473</v>
          </cell>
          <cell r="Z84">
            <v>0</v>
          </cell>
          <cell r="AA84">
            <v>15974.424373773538</v>
          </cell>
        </row>
        <row r="85">
          <cell r="A85">
            <v>1928</v>
          </cell>
          <cell r="B85">
            <v>241512.639597393</v>
          </cell>
          <cell r="D85">
            <v>37990.25594762256</v>
          </cell>
          <cell r="E85">
            <v>7481.252664345914</v>
          </cell>
          <cell r="F85">
            <v>75194.93417437226</v>
          </cell>
          <cell r="G85">
            <v>52289.08507392949</v>
          </cell>
          <cell r="H85">
            <v>0</v>
          </cell>
          <cell r="I85">
            <v>37181.26997391418</v>
          </cell>
          <cell r="J85">
            <v>0</v>
          </cell>
          <cell r="T85">
            <v>3067.6696635305743</v>
          </cell>
          <cell r="U85">
            <v>653.0064825593352</v>
          </cell>
          <cell r="V85">
            <v>5160.325112123957</v>
          </cell>
          <cell r="W85">
            <v>1881.1098068335627</v>
          </cell>
          <cell r="X85">
            <v>0</v>
          </cell>
          <cell r="Y85">
            <v>3674.9967242216785</v>
          </cell>
          <cell r="Z85">
            <v>0</v>
          </cell>
          <cell r="AA85">
            <v>14437.107789269108</v>
          </cell>
        </row>
        <row r="86">
          <cell r="A86">
            <v>1927</v>
          </cell>
          <cell r="B86">
            <v>229195.1997428208</v>
          </cell>
          <cell r="D86">
            <v>33786.20609976048</v>
          </cell>
          <cell r="E86">
            <v>6372.150364621618</v>
          </cell>
          <cell r="F86">
            <v>69401.75814140549</v>
          </cell>
          <cell r="G86">
            <v>52971.38352289009</v>
          </cell>
          <cell r="H86">
            <v>0</v>
          </cell>
          <cell r="I86">
            <v>36154.39776226401</v>
          </cell>
          <cell r="J86">
            <v>0</v>
          </cell>
          <cell r="T86">
            <v>2569.8065807297708</v>
          </cell>
          <cell r="U86">
            <v>548.0049313574583</v>
          </cell>
          <cell r="V86">
            <v>4705.18351449242</v>
          </cell>
          <cell r="W86">
            <v>1879.888036620352</v>
          </cell>
          <cell r="X86">
            <v>0</v>
          </cell>
          <cell r="Y86">
            <v>3532.660667109921</v>
          </cell>
          <cell r="Z86">
            <v>0</v>
          </cell>
          <cell r="AA86">
            <v>13235.543730309922</v>
          </cell>
        </row>
        <row r="87">
          <cell r="A87">
            <v>1926</v>
          </cell>
          <cell r="B87">
            <v>209134.0334241999</v>
          </cell>
          <cell r="D87">
            <v>30771.60217790198</v>
          </cell>
          <cell r="E87">
            <v>6324.090464325423</v>
          </cell>
          <cell r="F87">
            <v>64031.666927287086</v>
          </cell>
          <cell r="G87">
            <v>50787.719441978516</v>
          </cell>
          <cell r="H87">
            <v>0</v>
          </cell>
          <cell r="I87">
            <v>31032.1327392202</v>
          </cell>
          <cell r="J87">
            <v>0</v>
          </cell>
          <cell r="T87">
            <v>2198.2636693448217</v>
          </cell>
          <cell r="U87">
            <v>535.740806477853</v>
          </cell>
          <cell r="V87">
            <v>4323.137305615577</v>
          </cell>
          <cell r="W87">
            <v>1778.7032316687996</v>
          </cell>
          <cell r="X87">
            <v>0</v>
          </cell>
          <cell r="Y87">
            <v>2881.494581605513</v>
          </cell>
          <cell r="Z87">
            <v>0</v>
          </cell>
          <cell r="AA87">
            <v>11717.339594712565</v>
          </cell>
        </row>
        <row r="88">
          <cell r="A88">
            <v>1925</v>
          </cell>
          <cell r="B88">
            <v>214796.47042863493</v>
          </cell>
          <cell r="D88">
            <v>33220.951923744185</v>
          </cell>
          <cell r="E88">
            <v>6245.385642934627</v>
          </cell>
          <cell r="F88">
            <v>64546.116393478515</v>
          </cell>
          <cell r="G88">
            <v>50429.3272857088</v>
          </cell>
          <cell r="H88">
            <v>0</v>
          </cell>
          <cell r="I88">
            <v>32732.76740859366</v>
          </cell>
          <cell r="J88">
            <v>0</v>
          </cell>
          <cell r="T88">
            <v>2423.1820632676317</v>
          </cell>
          <cell r="U88">
            <v>521.0436022105453</v>
          </cell>
          <cell r="V88">
            <v>4244.593723898972</v>
          </cell>
          <cell r="W88">
            <v>1743.6036183750762</v>
          </cell>
          <cell r="X88">
            <v>0</v>
          </cell>
          <cell r="Y88">
            <v>2842.8906032428204</v>
          </cell>
          <cell r="Z88">
            <v>0</v>
          </cell>
          <cell r="AA88">
            <v>11775.313610995045</v>
          </cell>
        </row>
        <row r="89">
          <cell r="A89">
            <v>1924</v>
          </cell>
          <cell r="B89">
            <v>223455.00018281845</v>
          </cell>
          <cell r="D89">
            <v>29402.52410127045</v>
          </cell>
          <cell r="E89">
            <v>6063.218066951291</v>
          </cell>
          <cell r="F89">
            <v>70156.77998857305</v>
          </cell>
          <cell r="G89">
            <v>53378.82175296193</v>
          </cell>
          <cell r="H89">
            <v>0</v>
          </cell>
          <cell r="I89">
            <v>34955.801578743</v>
          </cell>
          <cell r="J89">
            <v>0</v>
          </cell>
          <cell r="T89">
            <v>2133.6697686298603</v>
          </cell>
          <cell r="U89">
            <v>498.0500554995696</v>
          </cell>
          <cell r="V89">
            <v>4127.237262815032</v>
          </cell>
          <cell r="W89">
            <v>1822.71145920731</v>
          </cell>
          <cell r="X89">
            <v>0</v>
          </cell>
          <cell r="Y89">
            <v>2852.1029261143094</v>
          </cell>
          <cell r="Z89">
            <v>0</v>
          </cell>
          <cell r="AA89">
            <v>11433.771472266082</v>
          </cell>
        </row>
        <row r="90">
          <cell r="A90">
            <v>1923</v>
          </cell>
          <cell r="B90">
            <v>197076.31690830181</v>
          </cell>
          <cell r="D90">
            <v>25931.57974959247</v>
          </cell>
          <cell r="E90">
            <v>5347.460044613095</v>
          </cell>
          <cell r="F90">
            <v>61874.828466501844</v>
          </cell>
          <cell r="G90">
            <v>47077.49472319637</v>
          </cell>
          <cell r="H90">
            <v>0</v>
          </cell>
          <cell r="I90">
            <v>30829.29728168941</v>
          </cell>
          <cell r="J90">
            <v>0</v>
          </cell>
          <cell r="T90">
            <v>1765.9949828263984</v>
          </cell>
          <cell r="U90">
            <v>432.380340750144</v>
          </cell>
          <cell r="V90">
            <v>3640.020219269314</v>
          </cell>
          <cell r="W90">
            <v>1588.2167924916153</v>
          </cell>
          <cell r="X90">
            <v>0</v>
          </cell>
          <cell r="Y90">
            <v>2390.5314575897505</v>
          </cell>
          <cell r="Z90">
            <v>0</v>
          </cell>
          <cell r="AA90">
            <v>9817.143792927222</v>
          </cell>
        </row>
        <row r="91">
          <cell r="A91">
            <v>1922</v>
          </cell>
          <cell r="B91">
            <v>220763.98952432067</v>
          </cell>
          <cell r="D91">
            <v>29048.437123227784</v>
          </cell>
          <cell r="E91">
            <v>5990.2003030632</v>
          </cell>
          <cell r="F91">
            <v>69311.90006840714</v>
          </cell>
          <cell r="G91">
            <v>52735.99443579403</v>
          </cell>
          <cell r="H91">
            <v>0</v>
          </cell>
          <cell r="I91">
            <v>34534.83791917946</v>
          </cell>
          <cell r="J91">
            <v>0</v>
          </cell>
          <cell r="T91">
            <v>1900.3000981451842</v>
          </cell>
          <cell r="U91">
            <v>476.64879554374266</v>
          </cell>
          <cell r="V91">
            <v>4077.534014038778</v>
          </cell>
          <cell r="W91">
            <v>1758.379351592347</v>
          </cell>
          <cell r="X91">
            <v>0</v>
          </cell>
          <cell r="Y91">
            <v>2531.3690846379354</v>
          </cell>
          <cell r="Z91">
            <v>0</v>
          </cell>
          <cell r="AA91">
            <v>10744.231343957987</v>
          </cell>
        </row>
        <row r="92">
          <cell r="A92">
            <v>1921</v>
          </cell>
          <cell r="B92">
            <v>198658.5879746829</v>
          </cell>
          <cell r="D92">
            <v>26139.777208257306</v>
          </cell>
          <cell r="E92">
            <v>5390.393317570279</v>
          </cell>
          <cell r="F92">
            <v>62371.604296067366</v>
          </cell>
          <cell r="G92">
            <v>47455.466865901275</v>
          </cell>
          <cell r="H92">
            <v>0</v>
          </cell>
          <cell r="I92">
            <v>31076.817155466917</v>
          </cell>
          <cell r="J92">
            <v>0</v>
          </cell>
          <cell r="T92">
            <v>1675.2445190290018</v>
          </cell>
          <cell r="U92">
            <v>421.9907911469299</v>
          </cell>
          <cell r="V92">
            <v>3669.2449316261614</v>
          </cell>
          <cell r="W92">
            <v>1564.4449938409953</v>
          </cell>
          <cell r="X92">
            <v>0</v>
          </cell>
          <cell r="Y92">
            <v>2147.925183680231</v>
          </cell>
          <cell r="Z92">
            <v>0</v>
          </cell>
          <cell r="AA92">
            <v>9478.85041932332</v>
          </cell>
        </row>
        <row r="93">
          <cell r="A93">
            <v>1920</v>
          </cell>
          <cell r="B93">
            <v>149517.1879476549</v>
          </cell>
          <cell r="D93">
            <v>19673.682480089476</v>
          </cell>
          <cell r="E93">
            <v>4056.992748169787</v>
          </cell>
          <cell r="F93">
            <v>46942.983825699615</v>
          </cell>
          <cell r="G93">
            <v>35716.5931303051</v>
          </cell>
          <cell r="H93">
            <v>0</v>
          </cell>
          <cell r="I93">
            <v>23389.46611279149</v>
          </cell>
          <cell r="J93">
            <v>0</v>
          </cell>
          <cell r="T93">
            <v>1115.4577251150336</v>
          </cell>
          <cell r="U93">
            <v>312.3884416090732</v>
          </cell>
          <cell r="V93">
            <v>2761.598125009549</v>
          </cell>
          <cell r="W93">
            <v>1164.582374987847</v>
          </cell>
          <cell r="X93">
            <v>0</v>
          </cell>
          <cell r="Y93">
            <v>1504.2677846314612</v>
          </cell>
          <cell r="Z93">
            <v>0</v>
          </cell>
          <cell r="AA93">
            <v>6858.294451352965</v>
          </cell>
        </row>
        <row r="94">
          <cell r="A94">
            <v>1919</v>
          </cell>
          <cell r="B94">
            <v>32578.54284810189</v>
          </cell>
          <cell r="D94">
            <v>4286.730619104045</v>
          </cell>
          <cell r="E94">
            <v>883.9847371056786</v>
          </cell>
          <cell r="F94">
            <v>10228.482965575302</v>
          </cell>
          <cell r="G94">
            <v>7782.346469030933</v>
          </cell>
          <cell r="H94">
            <v>0</v>
          </cell>
          <cell r="I94">
            <v>5096.368748030325</v>
          </cell>
          <cell r="J94">
            <v>0</v>
          </cell>
          <cell r="T94">
            <v>222.90256465964478</v>
          </cell>
          <cell r="U94">
            <v>66.93027295228701</v>
          </cell>
          <cell r="V94">
            <v>601.7290993752438</v>
          </cell>
          <cell r="W94">
            <v>251.06844352915874</v>
          </cell>
          <cell r="X94">
            <v>0</v>
          </cell>
          <cell r="Y94">
            <v>303.5606177445531</v>
          </cell>
          <cell r="Z94">
            <v>0</v>
          </cell>
          <cell r="AA94">
            <v>1446.1909982608875</v>
          </cell>
        </row>
        <row r="95">
          <cell r="A95">
            <v>1918</v>
          </cell>
          <cell r="B95">
            <v>33568.76471505239</v>
          </cell>
          <cell r="D95">
            <v>4417.02540903847</v>
          </cell>
          <cell r="E95">
            <v>910.8533733370114</v>
          </cell>
          <cell r="F95">
            <v>10539.376781344397</v>
          </cell>
          <cell r="G95">
            <v>8018.890186954413</v>
          </cell>
          <cell r="H95">
            <v>0</v>
          </cell>
          <cell r="I95">
            <v>5251.272415756423</v>
          </cell>
          <cell r="J95">
            <v>0</v>
          </cell>
          <cell r="T95">
            <v>230.24186923319144</v>
          </cell>
          <cell r="U95">
            <v>67.79351535836891</v>
          </cell>
          <cell r="V95">
            <v>620.0186009947588</v>
          </cell>
          <cell r="W95">
            <v>256.0530768252091</v>
          </cell>
          <cell r="X95">
            <v>0</v>
          </cell>
          <cell r="Y95">
            <v>287.3215847954913</v>
          </cell>
          <cell r="Z95">
            <v>0</v>
          </cell>
          <cell r="AA95">
            <v>1461.4286472070194</v>
          </cell>
        </row>
        <row r="96">
          <cell r="A96">
            <v>1917</v>
          </cell>
          <cell r="B96">
            <v>35007.9776124738</v>
          </cell>
          <cell r="D96">
            <v>4606.399072051922</v>
          </cell>
          <cell r="E96">
            <v>949.9049122808499</v>
          </cell>
          <cell r="F96">
            <v>10991.237525201112</v>
          </cell>
          <cell r="G96">
            <v>8362.688663843132</v>
          </cell>
          <cell r="H96">
            <v>0</v>
          </cell>
          <cell r="I96">
            <v>5476.41322903279</v>
          </cell>
          <cell r="J96">
            <v>0</v>
          </cell>
          <cell r="T96">
            <v>240.84864913500053</v>
          </cell>
          <cell r="U96">
            <v>69.47875929825639</v>
          </cell>
          <cell r="V96">
            <v>646.6010139839595</v>
          </cell>
          <cell r="W96">
            <v>264.3905857940245</v>
          </cell>
          <cell r="X96">
            <v>0</v>
          </cell>
          <cell r="Y96">
            <v>272.2193582234703</v>
          </cell>
          <cell r="Z96">
            <v>0</v>
          </cell>
          <cell r="AA96">
            <v>1493.5383664347114</v>
          </cell>
        </row>
        <row r="97">
          <cell r="A97">
            <v>1916</v>
          </cell>
          <cell r="B97">
            <v>39613.19816032849</v>
          </cell>
          <cell r="D97">
            <v>5212.360487277281</v>
          </cell>
          <cell r="E97">
            <v>1074.862762430559</v>
          </cell>
          <cell r="F97">
            <v>12437.110047679305</v>
          </cell>
          <cell r="G97">
            <v>9462.781508290094</v>
          </cell>
          <cell r="H97">
            <v>0</v>
          </cell>
          <cell r="I97">
            <v>6196.823045619818</v>
          </cell>
          <cell r="J97">
            <v>0</v>
          </cell>
          <cell r="T97">
            <v>273.3639861055693</v>
          </cell>
          <cell r="U97">
            <v>77.23656707179582</v>
          </cell>
          <cell r="V97">
            <v>731.6599199517696</v>
          </cell>
          <cell r="W97">
            <v>296.31292458819024</v>
          </cell>
          <cell r="X97">
            <v>0</v>
          </cell>
          <cell r="Y97">
            <v>292.3620833573633</v>
          </cell>
          <cell r="Z97">
            <v>0</v>
          </cell>
          <cell r="AA97">
            <v>1670.9354810746881</v>
          </cell>
        </row>
        <row r="98">
          <cell r="A98">
            <v>1915</v>
          </cell>
          <cell r="B98">
            <v>38828.65434497509</v>
          </cell>
          <cell r="D98">
            <v>5109.129105475316</v>
          </cell>
          <cell r="E98">
            <v>1053.5749853314842</v>
          </cell>
          <cell r="F98">
            <v>12190.79169364779</v>
          </cell>
          <cell r="G98">
            <v>9275.370063288301</v>
          </cell>
          <cell r="H98">
            <v>0</v>
          </cell>
          <cell r="I98">
            <v>6074.094272860711</v>
          </cell>
          <cell r="J98">
            <v>0</v>
          </cell>
          <cell r="T98">
            <v>268.7657392555085</v>
          </cell>
          <cell r="U98">
            <v>74.35229182196467</v>
          </cell>
          <cell r="V98">
            <v>717.1693134923553</v>
          </cell>
          <cell r="W98">
            <v>287.76585452893283</v>
          </cell>
          <cell r="X98">
            <v>0</v>
          </cell>
          <cell r="Y98">
            <v>273.3281681844591</v>
          </cell>
          <cell r="Z98">
            <v>0</v>
          </cell>
          <cell r="AA98">
            <v>1621.3813672832205</v>
          </cell>
        </row>
        <row r="99">
          <cell r="A99">
            <v>1914</v>
          </cell>
          <cell r="B99">
            <v>37613.53111770891</v>
          </cell>
          <cell r="D99">
            <v>4949.241477333286</v>
          </cell>
          <cell r="E99">
            <v>1020.6038855614867</v>
          </cell>
          <cell r="F99">
            <v>11809.286993173098</v>
          </cell>
          <cell r="G99">
            <v>8985.102017806843</v>
          </cell>
          <cell r="H99">
            <v>0</v>
          </cell>
          <cell r="I99">
            <v>5884.008544677016</v>
          </cell>
          <cell r="J99">
            <v>0</v>
          </cell>
          <cell r="T99">
            <v>261.14507921109436</v>
          </cell>
          <cell r="U99">
            <v>70.71326921390295</v>
          </cell>
          <cell r="V99">
            <v>694.7258601868486</v>
          </cell>
          <cell r="W99">
            <v>276.2795670480596</v>
          </cell>
          <cell r="X99">
            <v>0</v>
          </cell>
          <cell r="Y99">
            <v>253.6322477212934</v>
          </cell>
          <cell r="Z99">
            <v>0</v>
          </cell>
          <cell r="AA99">
            <v>1556.496023381199</v>
          </cell>
        </row>
        <row r="100">
          <cell r="A100">
            <v>1913</v>
          </cell>
          <cell r="B100">
            <v>41531.32371448048</v>
          </cell>
          <cell r="D100">
            <v>5464.750153156652</v>
          </cell>
          <cell r="E100">
            <v>1126.9090961671068</v>
          </cell>
          <cell r="F100">
            <v>13039.332026972694</v>
          </cell>
          <cell r="G100">
            <v>9920.982407670786</v>
          </cell>
          <cell r="H100">
            <v>0</v>
          </cell>
          <cell r="I100">
            <v>6496.881742982585</v>
          </cell>
          <cell r="J100">
            <v>0</v>
          </cell>
          <cell r="T100">
            <v>289.2182611566782</v>
          </cell>
          <cell r="U100">
            <v>76.62981853936319</v>
          </cell>
          <cell r="V100">
            <v>767.0878998823011</v>
          </cell>
          <cell r="W100">
            <v>302.4381580966731</v>
          </cell>
          <cell r="X100">
            <v>0</v>
          </cell>
          <cell r="Y100">
            <v>264.02028027132627</v>
          </cell>
          <cell r="Z100">
            <v>0</v>
          </cell>
          <cell r="AA100">
            <v>1699.394417946342</v>
          </cell>
        </row>
        <row r="101">
          <cell r="A101">
            <v>1912</v>
          </cell>
          <cell r="B101">
            <v>41369.22146747547</v>
          </cell>
          <cell r="D101">
            <v>5443.420510854913</v>
          </cell>
          <cell r="E101">
            <v>1122.510620984497</v>
          </cell>
          <cell r="F101">
            <v>12988.43779023832</v>
          </cell>
          <cell r="G101">
            <v>9882.259501754357</v>
          </cell>
          <cell r="H101">
            <v>0</v>
          </cell>
          <cell r="I101">
            <v>6471.523554635313</v>
          </cell>
          <cell r="J101">
            <v>0</v>
          </cell>
          <cell r="T101">
            <v>288.9585366671449</v>
          </cell>
          <cell r="U101">
            <v>74.88749428567996</v>
          </cell>
          <cell r="V101">
            <v>764.0938543980752</v>
          </cell>
          <cell r="W101">
            <v>298.7648793731658</v>
          </cell>
          <cell r="X101">
            <v>0</v>
          </cell>
          <cell r="Y101">
            <v>246.41587881367101</v>
          </cell>
          <cell r="Z101">
            <v>0</v>
          </cell>
          <cell r="AA101">
            <v>1673.120643537737</v>
          </cell>
        </row>
        <row r="102">
          <cell r="A102">
            <v>1911</v>
          </cell>
          <cell r="B102">
            <v>40096.264001321375</v>
          </cell>
          <cell r="D102">
            <v>5275.922971986389</v>
          </cell>
          <cell r="E102">
            <v>1087.9702495408892</v>
          </cell>
          <cell r="F102">
            <v>12588.77523261053</v>
          </cell>
          <cell r="G102">
            <v>9578.1760414185</v>
          </cell>
          <cell r="H102">
            <v>0</v>
          </cell>
          <cell r="I102">
            <v>6272.390625997974</v>
          </cell>
          <cell r="J102">
            <v>0</v>
          </cell>
          <cell r="T102">
            <v>280.9094860953002</v>
          </cell>
          <cell r="U102">
            <v>71.1843391842467</v>
          </cell>
          <cell r="V102">
            <v>740.5821966415183</v>
          </cell>
          <cell r="W102">
            <v>287.2628596708871</v>
          </cell>
          <cell r="X102">
            <v>0</v>
          </cell>
          <cell r="Y102">
            <v>226.18805112505032</v>
          </cell>
          <cell r="Z102">
            <v>0</v>
          </cell>
          <cell r="AA102">
            <v>1606.1269327170028</v>
          </cell>
        </row>
        <row r="103">
          <cell r="A103">
            <v>1910</v>
          </cell>
          <cell r="B103">
            <v>362712.39675219596</v>
          </cell>
          <cell r="D103">
            <v>47726.208760648806</v>
          </cell>
          <cell r="E103">
            <v>9841.82209078272</v>
          </cell>
          <cell r="F103">
            <v>113878.56077175596</v>
          </cell>
          <cell r="G103">
            <v>86644.56090928755</v>
          </cell>
          <cell r="H103">
            <v>0</v>
          </cell>
          <cell r="I103">
            <v>56740.29473785279</v>
          </cell>
          <cell r="J103">
            <v>0</v>
          </cell>
          <cell r="T103">
            <v>2548.7386517588525</v>
          </cell>
          <cell r="U103">
            <v>631.2825883944912</v>
          </cell>
          <cell r="V103">
            <v>6699.33596623862</v>
          </cell>
          <cell r="W103">
            <v>2578.635980081</v>
          </cell>
          <cell r="X103">
            <v>0</v>
          </cell>
          <cell r="Y103">
            <v>1936.4327788134403</v>
          </cell>
          <cell r="Z103">
            <v>0</v>
          </cell>
          <cell r="AA103">
            <v>14394.425965286404</v>
          </cell>
        </row>
        <row r="104">
          <cell r="A104">
            <v>1909</v>
          </cell>
          <cell r="B104">
            <v>354123.933876911</v>
          </cell>
          <cell r="D104">
            <v>46596.126701724956</v>
          </cell>
          <cell r="E104">
            <v>9608.783119937745</v>
          </cell>
          <cell r="F104">
            <v>111182.09436962388</v>
          </cell>
          <cell r="G104">
            <v>84592.95307515231</v>
          </cell>
          <cell r="H104">
            <v>0</v>
          </cell>
          <cell r="I104">
            <v>55396.77320604891</v>
          </cell>
          <cell r="J104">
            <v>0</v>
          </cell>
          <cell r="T104">
            <v>2495.8283490911176</v>
          </cell>
          <cell r="U104">
            <v>603.9806532532293</v>
          </cell>
          <cell r="V104">
            <v>6540.706157193494</v>
          </cell>
          <cell r="W104">
            <v>2498.965976052545</v>
          </cell>
          <cell r="X104">
            <v>0</v>
          </cell>
          <cell r="Y104">
            <v>1813.823307021736</v>
          </cell>
          <cell r="Z104">
            <v>0</v>
          </cell>
          <cell r="AA104">
            <v>13953.304442612121</v>
          </cell>
        </row>
        <row r="105">
          <cell r="A105">
            <v>1908</v>
          </cell>
          <cell r="B105">
            <v>345563.75015804154</v>
          </cell>
          <cell r="D105">
            <v>45469.765654089206</v>
          </cell>
          <cell r="E105">
            <v>9376.511474469044</v>
          </cell>
          <cell r="F105">
            <v>108494.50659877446</v>
          </cell>
          <cell r="G105">
            <v>82548.10055214631</v>
          </cell>
          <cell r="H105">
            <v>0</v>
          </cell>
          <cell r="I105">
            <v>54057.67547581428</v>
          </cell>
          <cell r="J105">
            <v>0</v>
          </cell>
          <cell r="T105">
            <v>2442.7570762812</v>
          </cell>
          <cell r="U105">
            <v>577.3252064994507</v>
          </cell>
          <cell r="V105">
            <v>6382.598667129919</v>
          </cell>
          <cell r="W105">
            <v>2421.2110944432957</v>
          </cell>
          <cell r="X105">
            <v>0</v>
          </cell>
          <cell r="Y105">
            <v>1712.7552811243784</v>
          </cell>
          <cell r="Z105">
            <v>0</v>
          </cell>
          <cell r="AA105">
            <v>13536.647325478243</v>
          </cell>
        </row>
        <row r="106">
          <cell r="A106">
            <v>1907</v>
          </cell>
          <cell r="B106">
            <v>337922.6497803676</v>
          </cell>
          <cell r="D106">
            <v>44464.33888883009</v>
          </cell>
          <cell r="E106">
            <v>9169.178195628128</v>
          </cell>
          <cell r="F106">
            <v>106095.47772213942</v>
          </cell>
          <cell r="G106">
            <v>80722.79821063393</v>
          </cell>
          <cell r="H106">
            <v>0</v>
          </cell>
          <cell r="I106">
            <v>52862.352979442745</v>
          </cell>
          <cell r="J106">
            <v>0</v>
          </cell>
          <cell r="T106">
            <v>2395.8423402655026</v>
          </cell>
          <cell r="U106">
            <v>552.7704569364382</v>
          </cell>
          <cell r="V106">
            <v>6241.466742662602</v>
          </cell>
          <cell r="W106">
            <v>2351.4719290313874</v>
          </cell>
          <cell r="X106">
            <v>0</v>
          </cell>
          <cell r="Y106">
            <v>1560.5125186590437</v>
          </cell>
          <cell r="Z106">
            <v>0</v>
          </cell>
          <cell r="AA106">
            <v>13102.063987554973</v>
          </cell>
        </row>
        <row r="107">
          <cell r="A107">
            <v>1906</v>
          </cell>
          <cell r="B107">
            <v>329791.39774374553</v>
          </cell>
          <cell r="D107">
            <v>43394.41727694098</v>
          </cell>
          <cell r="E107">
            <v>8948.545163406674</v>
          </cell>
          <cell r="F107">
            <v>103542.55897027346</v>
          </cell>
          <cell r="G107">
            <v>78780.40867924663</v>
          </cell>
          <cell r="H107">
            <v>0</v>
          </cell>
          <cell r="I107">
            <v>51590.354444854725</v>
          </cell>
          <cell r="J107">
            <v>0</v>
          </cell>
          <cell r="T107">
            <v>2345.12110752426</v>
          </cell>
          <cell r="U107">
            <v>527.9641646409934</v>
          </cell>
          <cell r="V107">
            <v>6091.281665705584</v>
          </cell>
          <cell r="W107">
            <v>2279.7911094724855</v>
          </cell>
          <cell r="X107">
            <v>0</v>
          </cell>
          <cell r="Y107">
            <v>1467.6491099933057</v>
          </cell>
          <cell r="Z107">
            <v>0</v>
          </cell>
          <cell r="AA107">
            <v>12711.807157336629</v>
          </cell>
        </row>
        <row r="108">
          <cell r="A108">
            <v>1905</v>
          </cell>
          <cell r="B108">
            <v>321476.0892386497</v>
          </cell>
          <cell r="D108">
            <v>42300.277255323424</v>
          </cell>
          <cell r="E108">
            <v>8722.917951130725</v>
          </cell>
          <cell r="F108">
            <v>100931.85315097276</v>
          </cell>
          <cell r="G108">
            <v>76794.05182819716</v>
          </cell>
          <cell r="H108">
            <v>0</v>
          </cell>
          <cell r="I108">
            <v>50289.56335075365</v>
          </cell>
          <cell r="J108">
            <v>0</v>
          </cell>
          <cell r="T108">
            <v>2292.74553504711</v>
          </cell>
          <cell r="U108">
            <v>503.4369788938302</v>
          </cell>
          <cell r="V108">
            <v>5937.697046493858</v>
          </cell>
          <cell r="W108">
            <v>2208.256273583852</v>
          </cell>
          <cell r="X108">
            <v>0</v>
          </cell>
          <cell r="Y108">
            <v>1381.5790233623131</v>
          </cell>
          <cell r="Z108">
            <v>0</v>
          </cell>
          <cell r="AA108">
            <v>12323.714857380963</v>
          </cell>
        </row>
        <row r="109">
          <cell r="A109">
            <v>1904</v>
          </cell>
          <cell r="B109">
            <v>313755.19033440977</v>
          </cell>
          <cell r="D109">
            <v>41284.350487385105</v>
          </cell>
          <cell r="E109">
            <v>8513.419422608238</v>
          </cell>
          <cell r="F109">
            <v>98507.77042605898</v>
          </cell>
          <cell r="G109">
            <v>74949.68725347349</v>
          </cell>
          <cell r="H109">
            <v>0</v>
          </cell>
          <cell r="I109">
            <v>49081.75770807241</v>
          </cell>
          <cell r="J109">
            <v>0</v>
          </cell>
          <cell r="T109">
            <v>2244.2723440309423</v>
          </cell>
          <cell r="U109">
            <v>480.4000959900361</v>
          </cell>
          <cell r="V109">
            <v>5795.091234881069</v>
          </cell>
          <cell r="W109">
            <v>2142.1270844648852</v>
          </cell>
          <cell r="X109">
            <v>0</v>
          </cell>
          <cell r="Y109">
            <v>1297.722655436589</v>
          </cell>
          <cell r="Z109">
            <v>0</v>
          </cell>
          <cell r="AA109">
            <v>11959.613414803522</v>
          </cell>
        </row>
        <row r="110">
          <cell r="A110">
            <v>1903</v>
          </cell>
          <cell r="B110">
            <v>306088.76597529463</v>
          </cell>
          <cell r="D110">
            <v>40275.591556929176</v>
          </cell>
          <cell r="E110">
            <v>8305.399003977765</v>
          </cell>
          <cell r="F110">
            <v>96100.79073609259</v>
          </cell>
          <cell r="G110">
            <v>73118.33553159227</v>
          </cell>
          <cell r="H110">
            <v>0</v>
          </cell>
          <cell r="I110">
            <v>47882.473697885034</v>
          </cell>
          <cell r="J110">
            <v>0</v>
          </cell>
          <cell r="T110">
            <v>2195.8655314722464</v>
          </cell>
          <cell r="U110">
            <v>463.3226158647594</v>
          </cell>
          <cell r="V110">
            <v>5653.491573823558</v>
          </cell>
          <cell r="W110">
            <v>2077.5922591469366</v>
          </cell>
          <cell r="X110">
            <v>0</v>
          </cell>
          <cell r="Y110">
            <v>1215.8126191472181</v>
          </cell>
          <cell r="Z110">
            <v>0</v>
          </cell>
          <cell r="AA110">
            <v>11606.084599454718</v>
          </cell>
        </row>
        <row r="111">
          <cell r="A111">
            <v>1902</v>
          </cell>
          <cell r="B111">
            <v>299895.99840713403</v>
          </cell>
          <cell r="D111">
            <v>39460.73846557997</v>
          </cell>
          <cell r="E111">
            <v>8137.364723371015</v>
          </cell>
          <cell r="F111">
            <v>94156.48592552959</v>
          </cell>
          <cell r="G111">
            <v>71639.01022713313</v>
          </cell>
          <cell r="H111">
            <v>0</v>
          </cell>
          <cell r="I111">
            <v>46913.71867267285</v>
          </cell>
          <cell r="J111">
            <v>0</v>
          </cell>
          <cell r="T111">
            <v>2157.7394891982226</v>
          </cell>
          <cell r="U111">
            <v>448.717540460173</v>
          </cell>
          <cell r="V111">
            <v>5539.110508077195</v>
          </cell>
          <cell r="W111">
            <v>2024.1560160220288</v>
          </cell>
          <cell r="X111">
            <v>0</v>
          </cell>
          <cell r="Y111">
            <v>1145.1756012296125</v>
          </cell>
          <cell r="Z111">
            <v>0</v>
          </cell>
          <cell r="AA111">
            <v>11314.899154987232</v>
          </cell>
        </row>
        <row r="112">
          <cell r="A112">
            <v>1901</v>
          </cell>
          <cell r="B112">
            <v>292303.20108698535</v>
          </cell>
          <cell r="D112">
            <v>38461.66748476018</v>
          </cell>
          <cell r="E112">
            <v>7931.34209755123</v>
          </cell>
          <cell r="F112">
            <v>91772.62246017107</v>
          </cell>
          <cell r="G112">
            <v>69825.24649650729</v>
          </cell>
          <cell r="H112">
            <v>0</v>
          </cell>
          <cell r="I112">
            <v>45725.95238266553</v>
          </cell>
          <cell r="J112">
            <v>0</v>
          </cell>
          <cell r="T112">
            <v>2106.180144303156</v>
          </cell>
          <cell r="U112">
            <v>432.25814431654186</v>
          </cell>
          <cell r="V112">
            <v>5398.87074614266</v>
          </cell>
          <cell r="W112">
            <v>1962.3015465436765</v>
          </cell>
          <cell r="X112">
            <v>0</v>
          </cell>
          <cell r="Y112">
            <v>1071.534651983003</v>
          </cell>
          <cell r="Z112">
            <v>0</v>
          </cell>
          <cell r="AA112">
            <v>10971.145233289039</v>
          </cell>
        </row>
        <row r="113">
          <cell r="A113">
            <v>1900</v>
          </cell>
          <cell r="B113">
            <v>284726.02535633586</v>
          </cell>
          <cell r="D113">
            <v>37464.65201472053</v>
          </cell>
          <cell r="E113">
            <v>7725.7433472482535</v>
          </cell>
          <cell r="F113">
            <v>89393.66360834404</v>
          </cell>
          <cell r="G113">
            <v>68015.21444358253</v>
          </cell>
          <cell r="H113">
            <v>0</v>
          </cell>
          <cell r="I113">
            <v>44540.62982934988</v>
          </cell>
          <cell r="J113">
            <v>0</v>
          </cell>
          <cell r="T113">
            <v>2054.5740060059447</v>
          </cell>
          <cell r="U113">
            <v>416.0864631303701</v>
          </cell>
          <cell r="V113">
            <v>5258.919516602715</v>
          </cell>
          <cell r="W113">
            <v>1901.5748619715425</v>
          </cell>
          <cell r="X113">
            <v>0</v>
          </cell>
          <cell r="Y113">
            <v>1000.2680765485369</v>
          </cell>
          <cell r="Z113">
            <v>0</v>
          </cell>
          <cell r="AA113">
            <v>10631.42292425911</v>
          </cell>
        </row>
      </sheetData>
      <sheetData sheetId="4">
        <row r="13">
          <cell r="B13">
            <v>490106.8080000001</v>
          </cell>
          <cell r="D13">
            <v>17982.306000000004</v>
          </cell>
          <cell r="E13">
            <v>7724.646000000002</v>
          </cell>
          <cell r="F13">
            <v>112164.372</v>
          </cell>
          <cell r="G13">
            <v>274402.87200000003</v>
          </cell>
          <cell r="I13">
            <v>23571.684</v>
          </cell>
          <cell r="J13">
            <v>0</v>
          </cell>
          <cell r="T13">
            <v>5300.920170188534</v>
          </cell>
          <cell r="U13">
            <v>1716.4163412000007</v>
          </cell>
          <cell r="V13">
            <v>5884.468140958244</v>
          </cell>
          <cell r="W13">
            <v>31428.081028369354</v>
          </cell>
          <cell r="Y13">
            <v>4544.080412202718</v>
          </cell>
          <cell r="Z13">
            <v>0</v>
          </cell>
        </row>
        <row r="14">
          <cell r="B14">
            <v>497266.23600000003</v>
          </cell>
          <cell r="D14">
            <v>16433.19</v>
          </cell>
          <cell r="E14">
            <v>8310.798</v>
          </cell>
          <cell r="F14">
            <v>122589.50400000002</v>
          </cell>
          <cell r="G14">
            <v>259455.996</v>
          </cell>
          <cell r="I14">
            <v>35545.932</v>
          </cell>
          <cell r="J14">
            <v>0</v>
          </cell>
          <cell r="T14">
            <v>4352.785752309939</v>
          </cell>
          <cell r="U14">
            <v>1836.6863580000006</v>
          </cell>
          <cell r="V14">
            <v>6194.6084675135135</v>
          </cell>
          <cell r="W14">
            <v>29472.195375411553</v>
          </cell>
          <cell r="Y14">
            <v>6859.6113022415975</v>
          </cell>
          <cell r="Z14">
            <v>0</v>
          </cell>
        </row>
        <row r="15">
          <cell r="B15">
            <v>515981.232</v>
          </cell>
          <cell r="D15">
            <v>21038.67</v>
          </cell>
          <cell r="E15">
            <v>10069.254</v>
          </cell>
          <cell r="F15">
            <v>128409.156</v>
          </cell>
          <cell r="G15">
            <v>268918.164</v>
          </cell>
          <cell r="I15">
            <v>32363.964</v>
          </cell>
          <cell r="J15">
            <v>0</v>
          </cell>
          <cell r="T15">
            <v>6906.671879980425</v>
          </cell>
          <cell r="U15">
            <v>2212.358950285715</v>
          </cell>
          <cell r="V15">
            <v>6803.348131974073</v>
          </cell>
          <cell r="W15">
            <v>30387.511390117837</v>
          </cell>
          <cell r="Y15">
            <v>6258.615853599359</v>
          </cell>
          <cell r="Z15">
            <v>0</v>
          </cell>
        </row>
        <row r="16">
          <cell r="B16">
            <v>489813.7320000001</v>
          </cell>
          <cell r="D16">
            <v>22127.238</v>
          </cell>
          <cell r="E16">
            <v>10152.99</v>
          </cell>
          <cell r="F16">
            <v>126315.75600000001</v>
          </cell>
          <cell r="G16">
            <v>240489.79200000002</v>
          </cell>
          <cell r="I16">
            <v>31610.34</v>
          </cell>
          <cell r="J16">
            <v>0</v>
          </cell>
          <cell r="T16">
            <v>7036.791365333463</v>
          </cell>
          <cell r="U16">
            <v>2217.1591912500003</v>
          </cell>
          <cell r="V16">
            <v>6885.81752971974</v>
          </cell>
          <cell r="W16">
            <v>27180.34963092793</v>
          </cell>
          <cell r="Y16">
            <v>6133.070409346797</v>
          </cell>
          <cell r="Z16">
            <v>0</v>
          </cell>
        </row>
        <row r="17">
          <cell r="B17">
            <v>493372.51200000005</v>
          </cell>
          <cell r="D17">
            <v>14339.79</v>
          </cell>
          <cell r="E17">
            <v>9231.894</v>
          </cell>
          <cell r="F17">
            <v>140341.536</v>
          </cell>
          <cell r="G17">
            <v>252547.77599999998</v>
          </cell>
          <cell r="I17">
            <v>26586.18</v>
          </cell>
          <cell r="J17">
            <v>0</v>
          </cell>
          <cell r="T17">
            <v>4067.0930798092145</v>
          </cell>
          <cell r="U17">
            <v>2003.3209980000001</v>
          </cell>
          <cell r="V17">
            <v>7029.645775806019</v>
          </cell>
          <cell r="W17">
            <v>28158.136787958625</v>
          </cell>
          <cell r="Y17">
            <v>5157.383934131998</v>
          </cell>
          <cell r="Z17">
            <v>0</v>
          </cell>
        </row>
        <row r="18">
          <cell r="B18">
            <v>447945.732</v>
          </cell>
          <cell r="D18">
            <v>15386.49</v>
          </cell>
          <cell r="E18">
            <v>9566.838000000002</v>
          </cell>
          <cell r="F18">
            <v>125227.18800000001</v>
          </cell>
          <cell r="G18">
            <v>228473.676</v>
          </cell>
          <cell r="I18">
            <v>25916.292000000005</v>
          </cell>
          <cell r="J18">
            <v>0</v>
          </cell>
          <cell r="T18">
            <v>4060.900811268678</v>
          </cell>
          <cell r="U18">
            <v>2062.6102728000005</v>
          </cell>
          <cell r="V18">
            <v>6733.796419904977</v>
          </cell>
          <cell r="W18">
            <v>25059.09676643761</v>
          </cell>
          <cell r="Y18">
            <v>5016.978433876318</v>
          </cell>
          <cell r="Z18">
            <v>0</v>
          </cell>
        </row>
        <row r="19">
          <cell r="B19">
            <v>443047.176</v>
          </cell>
          <cell r="D19">
            <v>15239.952000000001</v>
          </cell>
          <cell r="E19">
            <v>9964.584</v>
          </cell>
          <cell r="F19">
            <v>119030.724</v>
          </cell>
          <cell r="G19">
            <v>223616.98799999998</v>
          </cell>
          <cell r="I19">
            <v>28260.9</v>
          </cell>
          <cell r="J19">
            <v>0</v>
          </cell>
          <cell r="T19">
            <v>3722.5746899983624</v>
          </cell>
          <cell r="U19">
            <v>2134.232718545455</v>
          </cell>
          <cell r="V19">
            <v>6880.772420749074</v>
          </cell>
          <cell r="W19">
            <v>24137.187212974994</v>
          </cell>
          <cell r="Y19">
            <v>5472.888893873999</v>
          </cell>
          <cell r="Z19">
            <v>0</v>
          </cell>
        </row>
        <row r="20">
          <cell r="B20">
            <v>449704.1879999999</v>
          </cell>
          <cell r="D20">
            <v>14946.876</v>
          </cell>
          <cell r="E20">
            <v>10341.396</v>
          </cell>
          <cell r="F20">
            <v>128702.23200000002</v>
          </cell>
          <cell r="G20">
            <v>222109.74</v>
          </cell>
          <cell r="I20">
            <v>29014.524</v>
          </cell>
          <cell r="J20">
            <v>0</v>
          </cell>
          <cell r="T20">
            <v>3605.2733725491253</v>
          </cell>
          <cell r="U20">
            <v>2189.5555712727282</v>
          </cell>
          <cell r="V20">
            <v>7315.411123749855</v>
          </cell>
          <cell r="W20">
            <v>23735.578440006513</v>
          </cell>
          <cell r="Y20">
            <v>5574.186789050879</v>
          </cell>
          <cell r="Z20">
            <v>0</v>
          </cell>
        </row>
        <row r="21">
          <cell r="B21">
            <v>438860.376</v>
          </cell>
          <cell r="D21">
            <v>12686.004000000003</v>
          </cell>
          <cell r="E21">
            <v>8959.752000000002</v>
          </cell>
          <cell r="F21">
            <v>127488.06</v>
          </cell>
          <cell r="G21">
            <v>219011.508</v>
          </cell>
          <cell r="I21">
            <v>22231.908000000003</v>
          </cell>
          <cell r="J21">
            <v>0</v>
          </cell>
          <cell r="T21">
            <v>2810.6442021845796</v>
          </cell>
          <cell r="U21">
            <v>1872.588168000001</v>
          </cell>
          <cell r="V21">
            <v>7319.462532265319</v>
          </cell>
          <cell r="W21">
            <v>23115.81696759797</v>
          </cell>
          <cell r="Y21">
            <v>4277.207896074001</v>
          </cell>
          <cell r="Z21">
            <v>0</v>
          </cell>
        </row>
        <row r="22">
          <cell r="B22">
            <v>449285.50800000003</v>
          </cell>
          <cell r="D22">
            <v>13628.034000000001</v>
          </cell>
          <cell r="E22">
            <v>9734.31</v>
          </cell>
          <cell r="F22">
            <v>136322.208</v>
          </cell>
          <cell r="G22">
            <v>218760.3</v>
          </cell>
          <cell r="I22">
            <v>26125.632</v>
          </cell>
          <cell r="J22">
            <v>0</v>
          </cell>
          <cell r="T22">
            <v>3123.9446000430144</v>
          </cell>
          <cell r="U22">
            <v>2005.2678600000006</v>
          </cell>
          <cell r="V22">
            <v>7862.830642804137</v>
          </cell>
          <cell r="W22">
            <v>22756.459365291994</v>
          </cell>
          <cell r="Y22">
            <v>4999.3418955916795</v>
          </cell>
          <cell r="Z22">
            <v>0</v>
          </cell>
        </row>
        <row r="23">
          <cell r="B23">
            <v>413488.3680000001</v>
          </cell>
          <cell r="D23">
            <v>12811.608</v>
          </cell>
          <cell r="E23">
            <v>9085.356</v>
          </cell>
          <cell r="F23">
            <v>126860.04000000001</v>
          </cell>
          <cell r="G23">
            <v>197072.676</v>
          </cell>
          <cell r="I23">
            <v>21980.7</v>
          </cell>
          <cell r="J23">
            <v>0</v>
          </cell>
          <cell r="T23">
            <v>2913.9211906757882</v>
          </cell>
          <cell r="U23">
            <v>1844.3272680000002</v>
          </cell>
          <cell r="V23">
            <v>7670.142866734703</v>
          </cell>
          <cell r="W23">
            <v>20410.446174085606</v>
          </cell>
          <cell r="Y23">
            <v>4210.698505607999</v>
          </cell>
          <cell r="Z23">
            <v>0</v>
          </cell>
        </row>
        <row r="24">
          <cell r="B24">
            <v>404026.2</v>
          </cell>
          <cell r="D24">
            <v>10487.934</v>
          </cell>
          <cell r="E24">
            <v>6091.794</v>
          </cell>
          <cell r="F24">
            <v>118444.57200000001</v>
          </cell>
          <cell r="G24">
            <v>198663.66000000003</v>
          </cell>
          <cell r="I24">
            <v>16956.54</v>
          </cell>
          <cell r="J24">
            <v>0</v>
          </cell>
          <cell r="T24">
            <v>2446.8183558915794</v>
          </cell>
          <cell r="U24">
            <v>1218.3588</v>
          </cell>
          <cell r="V24">
            <v>7571.302252791649</v>
          </cell>
          <cell r="W24">
            <v>20409.908863301054</v>
          </cell>
          <cell r="Y24">
            <v>3238.1392350491997</v>
          </cell>
          <cell r="Z24">
            <v>0</v>
          </cell>
        </row>
        <row r="25">
          <cell r="B25">
            <v>402058.40400000004</v>
          </cell>
          <cell r="D25">
            <v>10885.68</v>
          </cell>
          <cell r="E25">
            <v>6280.2</v>
          </cell>
          <cell r="F25">
            <v>126818.172</v>
          </cell>
          <cell r="G25">
            <v>189494.56800000003</v>
          </cell>
          <cell r="I25">
            <v>16956.54</v>
          </cell>
          <cell r="J25">
            <v>0</v>
          </cell>
          <cell r="T25">
            <v>2312.0051712711747</v>
          </cell>
          <cell r="U25">
            <v>1237.1994000000004</v>
          </cell>
          <cell r="V25">
            <v>8135.492050160334</v>
          </cell>
          <cell r="W25">
            <v>19134.388469456568</v>
          </cell>
          <cell r="Y25">
            <v>3229.7362520868</v>
          </cell>
          <cell r="Z25">
            <v>0</v>
          </cell>
        </row>
        <row r="26">
          <cell r="B26">
            <v>414116.388</v>
          </cell>
          <cell r="D26">
            <v>11136.887999999999</v>
          </cell>
          <cell r="E26">
            <v>6322.068</v>
          </cell>
          <cell r="F26">
            <v>143607.24000000002</v>
          </cell>
          <cell r="G26">
            <v>177143.508</v>
          </cell>
          <cell r="I26">
            <v>22231.908000000003</v>
          </cell>
          <cell r="J26">
            <v>0</v>
          </cell>
          <cell r="T26">
            <v>2385.480620966116</v>
          </cell>
          <cell r="U26">
            <v>1226.4811920000004</v>
          </cell>
          <cell r="V26">
            <v>8580.339172849104</v>
          </cell>
          <cell r="W26">
            <v>17723.01413232206</v>
          </cell>
          <cell r="Y26">
            <v>4233.904585671599</v>
          </cell>
          <cell r="Z26">
            <v>0</v>
          </cell>
        </row>
        <row r="27">
          <cell r="B27">
            <v>406077.7320000001</v>
          </cell>
          <cell r="D27">
            <v>9252.828</v>
          </cell>
          <cell r="E27">
            <v>5819.652</v>
          </cell>
          <cell r="F27">
            <v>143523.50400000002</v>
          </cell>
          <cell r="G27">
            <v>173710.33200000002</v>
          </cell>
          <cell r="I27">
            <v>23864.76</v>
          </cell>
          <cell r="J27">
            <v>0</v>
          </cell>
          <cell r="T27">
            <v>1880.9825243780917</v>
          </cell>
          <cell r="U27">
            <v>1111.5535320000006</v>
          </cell>
          <cell r="V27">
            <v>8884.327471640843</v>
          </cell>
          <cell r="W27">
            <v>17308.991083027933</v>
          </cell>
          <cell r="Y27">
            <v>4533.853833331198</v>
          </cell>
          <cell r="Z27">
            <v>0</v>
          </cell>
        </row>
        <row r="28">
          <cell r="B28">
            <v>395359.524</v>
          </cell>
          <cell r="D28">
            <v>6803.55</v>
          </cell>
          <cell r="E28">
            <v>4668.282</v>
          </cell>
          <cell r="F28">
            <v>143984.052</v>
          </cell>
          <cell r="G28">
            <v>169314.192</v>
          </cell>
          <cell r="I28">
            <v>21729.492</v>
          </cell>
          <cell r="J28">
            <v>0</v>
          </cell>
          <cell r="T28">
            <v>1417.5127816572626</v>
          </cell>
          <cell r="U28">
            <v>877.6370160000005</v>
          </cell>
          <cell r="V28">
            <v>8993.361807299696</v>
          </cell>
          <cell r="W28">
            <v>16950.19536976315</v>
          </cell>
          <cell r="Y28">
            <v>4119.619204237679</v>
          </cell>
          <cell r="Z28">
            <v>0</v>
          </cell>
        </row>
        <row r="29">
          <cell r="B29">
            <v>389916.684</v>
          </cell>
          <cell r="D29">
            <v>6133.662</v>
          </cell>
          <cell r="E29">
            <v>4291.47</v>
          </cell>
          <cell r="F29">
            <v>135108.03600000002</v>
          </cell>
          <cell r="G29">
            <v>165629.80800000002</v>
          </cell>
          <cell r="I29">
            <v>25162.668</v>
          </cell>
          <cell r="J29">
            <v>0</v>
          </cell>
          <cell r="T29">
            <v>1322.9101804781083</v>
          </cell>
          <cell r="U29">
            <v>793.92195</v>
          </cell>
          <cell r="V29">
            <v>8907.37728645539</v>
          </cell>
          <cell r="W29">
            <v>16375.896858177057</v>
          </cell>
          <cell r="Y29">
            <v>4748.06108295288</v>
          </cell>
          <cell r="Z29">
            <v>0</v>
          </cell>
        </row>
        <row r="30">
          <cell r="B30">
            <v>402728.2919999999</v>
          </cell>
          <cell r="D30">
            <v>8373.6</v>
          </cell>
          <cell r="E30">
            <v>5610.312</v>
          </cell>
          <cell r="F30">
            <v>142434.93600000002</v>
          </cell>
          <cell r="G30">
            <v>168058.15200000003</v>
          </cell>
          <cell r="I30">
            <v>29014.524000000005</v>
          </cell>
          <cell r="J30">
            <v>0</v>
          </cell>
          <cell r="T30">
            <v>1803.056376200653</v>
          </cell>
          <cell r="U30">
            <v>1021.0767840000005</v>
          </cell>
          <cell r="V30">
            <v>9165.778707535812</v>
          </cell>
          <cell r="W30">
            <v>16385.24175247479</v>
          </cell>
          <cell r="Y30">
            <v>5454.82393876728</v>
          </cell>
          <cell r="Z30">
            <v>0</v>
          </cell>
        </row>
        <row r="31">
          <cell r="B31">
            <v>407459.37600000005</v>
          </cell>
          <cell r="D31">
            <v>9608.705999999998</v>
          </cell>
          <cell r="E31">
            <v>6636.0779999999995</v>
          </cell>
          <cell r="F31">
            <v>152943.804</v>
          </cell>
          <cell r="G31">
            <v>162029.16000000003</v>
          </cell>
          <cell r="I31">
            <v>34834.17600000001</v>
          </cell>
          <cell r="J31">
            <v>0</v>
          </cell>
          <cell r="T31">
            <v>2134.372680410306</v>
          </cell>
          <cell r="U31">
            <v>1187.8579620000005</v>
          </cell>
          <cell r="V31">
            <v>9896.005179875214</v>
          </cell>
          <cell r="W31">
            <v>15666.931567539878</v>
          </cell>
          <cell r="Y31">
            <v>6514.513424639999</v>
          </cell>
          <cell r="Z31">
            <v>0</v>
          </cell>
        </row>
        <row r="32">
          <cell r="B32">
            <v>420857.13600000006</v>
          </cell>
          <cell r="D32">
            <v>10885.68</v>
          </cell>
          <cell r="E32">
            <v>7452.504000000001</v>
          </cell>
          <cell r="F32">
            <v>156711.924</v>
          </cell>
          <cell r="G32">
            <v>164415.63600000003</v>
          </cell>
          <cell r="I32">
            <v>37597.464</v>
          </cell>
          <cell r="J32">
            <v>0</v>
          </cell>
          <cell r="T32">
            <v>2479.75575231856</v>
          </cell>
          <cell r="U32">
            <v>1311.6407040000006</v>
          </cell>
          <cell r="V32">
            <v>10216.434399251142</v>
          </cell>
          <cell r="W32">
            <v>15905.417782689414</v>
          </cell>
          <cell r="Y32">
            <v>7031.493508214879</v>
          </cell>
          <cell r="Z32">
            <v>0</v>
          </cell>
        </row>
        <row r="33">
          <cell r="B33">
            <v>467958.636</v>
          </cell>
          <cell r="D33">
            <v>13104.684000000001</v>
          </cell>
          <cell r="E33">
            <v>9210.96</v>
          </cell>
          <cell r="F33">
            <v>177604.05600000004</v>
          </cell>
          <cell r="G33">
            <v>173082.31200000003</v>
          </cell>
          <cell r="I33">
            <v>48859.956000000006</v>
          </cell>
          <cell r="J33">
            <v>0</v>
          </cell>
          <cell r="T33">
            <v>2863.3380581956953</v>
          </cell>
          <cell r="U33">
            <v>1593.4960800000006</v>
          </cell>
          <cell r="V33">
            <v>11174.200393831372</v>
          </cell>
          <cell r="W33">
            <v>16759.789736183135</v>
          </cell>
          <cell r="Y33">
            <v>9092.87299076832</v>
          </cell>
          <cell r="Z33">
            <v>0</v>
          </cell>
        </row>
        <row r="34">
          <cell r="B34">
            <v>490148.6760000001</v>
          </cell>
          <cell r="D34">
            <v>26460.576</v>
          </cell>
          <cell r="E34">
            <v>14444.46</v>
          </cell>
          <cell r="F34">
            <v>164666.844</v>
          </cell>
          <cell r="G34">
            <v>184889.08800000005</v>
          </cell>
          <cell r="I34">
            <v>50911.48800000001</v>
          </cell>
          <cell r="J34">
            <v>0</v>
          </cell>
          <cell r="T34">
            <v>5840.33888011382</v>
          </cell>
          <cell r="U34">
            <v>2455.5582</v>
          </cell>
          <cell r="V34">
            <v>12170.289764050514</v>
          </cell>
          <cell r="W34">
            <v>17921.40864987068</v>
          </cell>
          <cell r="Y34">
            <v>9547.140130928641</v>
          </cell>
          <cell r="Z34">
            <v>0</v>
          </cell>
        </row>
        <row r="35">
          <cell r="B35">
            <v>469256.544</v>
          </cell>
          <cell r="D35">
            <v>31652.208</v>
          </cell>
          <cell r="E35">
            <v>15616.764</v>
          </cell>
          <cell r="F35">
            <v>155581.488</v>
          </cell>
          <cell r="G35">
            <v>174422.08800000002</v>
          </cell>
          <cell r="I35">
            <v>50827.75200000001</v>
          </cell>
          <cell r="J35">
            <v>0</v>
          </cell>
          <cell r="T35">
            <v>6786.849234941596</v>
          </cell>
          <cell r="U35">
            <v>2607.999588000001</v>
          </cell>
          <cell r="V35">
            <v>11673.793791553177</v>
          </cell>
          <cell r="W35">
            <v>16840.772293212074</v>
          </cell>
          <cell r="Y35">
            <v>9474.672147829919</v>
          </cell>
          <cell r="Z35">
            <v>0</v>
          </cell>
        </row>
        <row r="36">
          <cell r="B36">
            <v>445517.38800000015</v>
          </cell>
          <cell r="D36">
            <v>34750.44</v>
          </cell>
          <cell r="E36">
            <v>18086.976000000002</v>
          </cell>
          <cell r="F36">
            <v>146077.45200000014</v>
          </cell>
          <cell r="G36">
            <v>164331.90000000002</v>
          </cell>
          <cell r="I36">
            <v>44840.628</v>
          </cell>
          <cell r="J36">
            <v>0</v>
          </cell>
          <cell r="T36">
            <v>7149.656886304155</v>
          </cell>
          <cell r="U36">
            <v>2966.264064000001</v>
          </cell>
          <cell r="V36">
            <v>10891.072666079797</v>
          </cell>
          <cell r="W36">
            <v>15735.901009323916</v>
          </cell>
          <cell r="Y36">
            <v>8311.596029200799</v>
          </cell>
          <cell r="Z36">
            <v>0</v>
          </cell>
        </row>
        <row r="37">
          <cell r="B37">
            <v>449578.584</v>
          </cell>
          <cell r="D37">
            <v>34248.024000000005</v>
          </cell>
          <cell r="E37">
            <v>17458.956000000002</v>
          </cell>
          <cell r="F37">
            <v>148757.004</v>
          </cell>
          <cell r="G37">
            <v>156921.264</v>
          </cell>
          <cell r="I37">
            <v>54009.72</v>
          </cell>
          <cell r="J37">
            <v>0</v>
          </cell>
          <cell r="T37">
            <v>6950.97282106632</v>
          </cell>
          <cell r="U37">
            <v>2810.891916000001</v>
          </cell>
          <cell r="V37">
            <v>11101.863590984927</v>
          </cell>
          <cell r="W37">
            <v>15080.645104328547</v>
          </cell>
          <cell r="Y37">
            <v>9919.130282128799</v>
          </cell>
          <cell r="Z37">
            <v>0</v>
          </cell>
        </row>
        <row r="38">
          <cell r="B38">
            <v>427262.94</v>
          </cell>
          <cell r="D38">
            <v>32887.314</v>
          </cell>
          <cell r="E38">
            <v>16977.474000000002</v>
          </cell>
          <cell r="F38">
            <v>136950.228</v>
          </cell>
          <cell r="G38">
            <v>153697.428</v>
          </cell>
          <cell r="I38">
            <v>40151.412</v>
          </cell>
          <cell r="J38">
            <v>0</v>
          </cell>
          <cell r="T38">
            <v>6153.989246614474</v>
          </cell>
          <cell r="U38">
            <v>2682.440892000001</v>
          </cell>
          <cell r="V38">
            <v>10452.478526683683</v>
          </cell>
          <cell r="W38">
            <v>14669.05538601969</v>
          </cell>
          <cell r="Y38">
            <v>7272.768997614958</v>
          </cell>
          <cell r="Z38">
            <v>0</v>
          </cell>
        </row>
        <row r="39">
          <cell r="B39">
            <v>421485.1560000001</v>
          </cell>
          <cell r="D39">
            <v>37367.19</v>
          </cell>
          <cell r="E39">
            <v>18777.798</v>
          </cell>
          <cell r="F39">
            <v>136782.756</v>
          </cell>
          <cell r="G39">
            <v>150641.064</v>
          </cell>
          <cell r="I39">
            <v>33787.476</v>
          </cell>
          <cell r="J39">
            <v>0</v>
          </cell>
          <cell r="T39">
            <v>7199.225284031473</v>
          </cell>
          <cell r="U39">
            <v>2910.55869</v>
          </cell>
          <cell r="V39">
            <v>10783.328100428482</v>
          </cell>
          <cell r="W39">
            <v>14448.179351876435</v>
          </cell>
          <cell r="Y39">
            <v>6026.198393706479</v>
          </cell>
          <cell r="Z39">
            <v>0</v>
          </cell>
        </row>
        <row r="40">
          <cell r="B40">
            <v>476625.31200000003</v>
          </cell>
          <cell r="D40">
            <v>40130.478</v>
          </cell>
          <cell r="E40">
            <v>21457.35</v>
          </cell>
          <cell r="F40">
            <v>155916.43200000003</v>
          </cell>
          <cell r="G40">
            <v>161861.688</v>
          </cell>
          <cell r="I40">
            <v>50534.67600000001</v>
          </cell>
          <cell r="J40">
            <v>0</v>
          </cell>
          <cell r="T40">
            <v>7443.233087156481</v>
          </cell>
          <cell r="U40">
            <v>3264.8612025974026</v>
          </cell>
          <cell r="V40">
            <v>12250.663821892964</v>
          </cell>
          <cell r="W40">
            <v>15517.499745486635</v>
          </cell>
          <cell r="Y40">
            <v>9010.43582153904</v>
          </cell>
          <cell r="Z40">
            <v>0</v>
          </cell>
        </row>
        <row r="41">
          <cell r="B41">
            <v>434966.652</v>
          </cell>
          <cell r="D41">
            <v>37702.134000000005</v>
          </cell>
          <cell r="E41">
            <v>19280.214000000004</v>
          </cell>
          <cell r="F41">
            <v>140132.196</v>
          </cell>
          <cell r="G41">
            <v>149761.836</v>
          </cell>
          <cell r="I41">
            <v>44589.42</v>
          </cell>
          <cell r="J41">
            <v>0</v>
          </cell>
          <cell r="T41">
            <v>6995.256822062794</v>
          </cell>
          <cell r="U41">
            <v>2881.7660120259734</v>
          </cell>
          <cell r="V41">
            <v>11136.651812882566</v>
          </cell>
          <cell r="W41">
            <v>14354.549486331123</v>
          </cell>
          <cell r="Y41">
            <v>7926.090448823998</v>
          </cell>
          <cell r="Z41">
            <v>0</v>
          </cell>
        </row>
        <row r="42">
          <cell r="B42">
            <v>400341.816</v>
          </cell>
          <cell r="D42">
            <v>37346.255999999994</v>
          </cell>
          <cell r="E42">
            <v>18505.656</v>
          </cell>
          <cell r="F42">
            <v>132051.67200000002</v>
          </cell>
          <cell r="G42">
            <v>135108.03600000002</v>
          </cell>
          <cell r="I42">
            <v>37471.86</v>
          </cell>
          <cell r="J42">
            <v>0</v>
          </cell>
          <cell r="T42">
            <v>6774.943924421576</v>
          </cell>
          <cell r="U42">
            <v>2719.129766025973</v>
          </cell>
          <cell r="V42">
            <v>10652.843743460298</v>
          </cell>
          <cell r="W42">
            <v>12991.318505265313</v>
          </cell>
          <cell r="Y42">
            <v>6616.030102725599</v>
          </cell>
          <cell r="Z42">
            <v>0</v>
          </cell>
        </row>
        <row r="43">
          <cell r="B43">
            <v>357803.928</v>
          </cell>
          <cell r="D43">
            <v>34666.704</v>
          </cell>
          <cell r="E43">
            <v>16412.256</v>
          </cell>
          <cell r="F43">
            <v>119575.00800000007</v>
          </cell>
          <cell r="G43">
            <v>123552.46800000001</v>
          </cell>
          <cell r="I43">
            <v>23822.892000000003</v>
          </cell>
          <cell r="J43">
            <v>0</v>
          </cell>
          <cell r="T43">
            <v>6059.846994182149</v>
          </cell>
          <cell r="U43">
            <v>2372.530149818181</v>
          </cell>
          <cell r="V43">
            <v>9982.952774562555</v>
          </cell>
          <cell r="W43">
            <v>11943.919410623497</v>
          </cell>
          <cell r="Y43">
            <v>4207.234218334561</v>
          </cell>
          <cell r="Z43">
            <v>0</v>
          </cell>
        </row>
        <row r="44">
          <cell r="B44">
            <v>330604.27118982386</v>
          </cell>
          <cell r="D44">
            <v>38974.37634246575</v>
          </cell>
          <cell r="E44">
            <v>18752.132342465757</v>
          </cell>
          <cell r="F44">
            <v>99772.22236790606</v>
          </cell>
          <cell r="G44">
            <v>117462.9681369863</v>
          </cell>
          <cell r="I44">
            <v>19468.62</v>
          </cell>
          <cell r="J44">
            <v>0</v>
          </cell>
          <cell r="T44">
            <v>7086.482161182257</v>
          </cell>
          <cell r="U44">
            <v>2669.1346814730455</v>
          </cell>
          <cell r="V44">
            <v>8989.104589075627</v>
          </cell>
          <cell r="W44">
            <v>11436.912292668165</v>
          </cell>
          <cell r="Y44">
            <v>3451.1590470636</v>
          </cell>
          <cell r="Z44">
            <v>0</v>
          </cell>
        </row>
        <row r="45">
          <cell r="B45">
            <v>299978.25934050884</v>
          </cell>
          <cell r="D45">
            <v>35791.619732876716</v>
          </cell>
          <cell r="E45">
            <v>18458.267732876713</v>
          </cell>
          <cell r="F45">
            <v>93197.08238160476</v>
          </cell>
          <cell r="G45">
            <v>103880.67349315068</v>
          </cell>
          <cell r="I45">
            <v>17710.164</v>
          </cell>
          <cell r="J45">
            <v>0</v>
          </cell>
          <cell r="T45">
            <v>6126.684178329749</v>
          </cell>
          <cell r="U45">
            <v>2589.1915556207946</v>
          </cell>
          <cell r="V45">
            <v>8591.239600757632</v>
          </cell>
          <cell r="W45">
            <v>10021.318635445878</v>
          </cell>
          <cell r="Y45">
            <v>3141.9261917251197</v>
          </cell>
          <cell r="Z45">
            <v>0</v>
          </cell>
        </row>
        <row r="46">
          <cell r="B46">
            <v>261427.88867318982</v>
          </cell>
          <cell r="D46">
            <v>33499.84857534247</v>
          </cell>
          <cell r="E46">
            <v>17631.876575342467</v>
          </cell>
          <cell r="F46">
            <v>71694.15689236792</v>
          </cell>
          <cell r="G46">
            <v>97655.10263013699</v>
          </cell>
          <cell r="I46">
            <v>11681.172</v>
          </cell>
          <cell r="J46">
            <v>0</v>
          </cell>
          <cell r="T46">
            <v>5840.473076355378</v>
          </cell>
          <cell r="U46">
            <v>2439.6105588792</v>
          </cell>
          <cell r="V46">
            <v>7060.464356274163</v>
          </cell>
          <cell r="W46">
            <v>9413.048504520386</v>
          </cell>
          <cell r="Y46">
            <v>2062.5737429700002</v>
          </cell>
          <cell r="Z46">
            <v>0</v>
          </cell>
        </row>
        <row r="47">
          <cell r="B47">
            <v>235361.1697382989</v>
          </cell>
          <cell r="D47">
            <v>32693.387732876712</v>
          </cell>
          <cell r="E47">
            <v>18123.323732876714</v>
          </cell>
          <cell r="F47">
            <v>54301.7103816047</v>
          </cell>
          <cell r="G47">
            <v>91110.9334931507</v>
          </cell>
          <cell r="I47">
            <v>10801.944000000001</v>
          </cell>
          <cell r="J47">
            <v>0</v>
          </cell>
          <cell r="T47">
            <v>5405.262342240846</v>
          </cell>
          <cell r="U47">
            <v>2475.8343161835046</v>
          </cell>
          <cell r="V47">
            <v>6012.709039385142</v>
          </cell>
          <cell r="W47">
            <v>8786.331581528266</v>
          </cell>
          <cell r="Y47">
            <v>1908.67822825104</v>
          </cell>
          <cell r="Z47">
            <v>0</v>
          </cell>
        </row>
        <row r="48">
          <cell r="B48">
            <v>216200.14220156107</v>
          </cell>
          <cell r="D48">
            <v>29662.78073708753</v>
          </cell>
          <cell r="E48">
            <v>16443.3304528724</v>
          </cell>
          <cell r="F48">
            <v>51290.57365362038</v>
          </cell>
          <cell r="G48">
            <v>80922.6711369863</v>
          </cell>
          <cell r="I48">
            <v>14946.876</v>
          </cell>
          <cell r="J48">
            <v>0</v>
          </cell>
          <cell r="T48">
            <v>4824.13396774806</v>
          </cell>
          <cell r="U48">
            <v>2220.063160883911</v>
          </cell>
          <cell r="V48">
            <v>5612.920342928968</v>
          </cell>
          <cell r="W48">
            <v>7754.140095688989</v>
          </cell>
          <cell r="Y48">
            <v>2625.98615281296</v>
          </cell>
          <cell r="Z48">
            <v>0</v>
          </cell>
        </row>
        <row r="49">
          <cell r="B49">
            <v>202446.30961686678</v>
          </cell>
          <cell r="D49">
            <v>29291.102520622822</v>
          </cell>
          <cell r="E49">
            <v>16237.29354117376</v>
          </cell>
          <cell r="F49">
            <v>47497.58684735812</v>
          </cell>
          <cell r="G49">
            <v>73992.94360273973</v>
          </cell>
          <cell r="I49">
            <v>14402.592</v>
          </cell>
          <cell r="J49">
            <v>0</v>
          </cell>
          <cell r="T49">
            <v>4660.301809207439</v>
          </cell>
          <cell r="U49">
            <v>2168.8384944282056</v>
          </cell>
          <cell r="V49">
            <v>5340.011746008406</v>
          </cell>
          <cell r="W49">
            <v>7114.0765069071595</v>
          </cell>
          <cell r="Y49">
            <v>2526.9673162579206</v>
          </cell>
          <cell r="Z49">
            <v>0</v>
          </cell>
        </row>
        <row r="50">
          <cell r="B50">
            <v>178999.1905791065</v>
          </cell>
          <cell r="D50">
            <v>24230.5606502956</v>
          </cell>
          <cell r="E50">
            <v>13432.02174343071</v>
          </cell>
          <cell r="F50">
            <v>40782.19725440314</v>
          </cell>
          <cell r="G50">
            <v>66933.59732876712</v>
          </cell>
          <cell r="I50">
            <v>14109.516000000001</v>
          </cell>
          <cell r="J50">
            <v>0</v>
          </cell>
          <cell r="T50">
            <v>3516.8706798575463</v>
          </cell>
          <cell r="U50">
            <v>1776.864590630973</v>
          </cell>
          <cell r="V50">
            <v>4536.39756315116</v>
          </cell>
          <cell r="W50">
            <v>6442.680022099236</v>
          </cell>
          <cell r="Y50">
            <v>2461.785740941681</v>
          </cell>
          <cell r="Z50">
            <v>0</v>
          </cell>
        </row>
        <row r="51">
          <cell r="B51">
            <v>155884.4235842046</v>
          </cell>
          <cell r="D51">
            <v>20370.82532546975</v>
          </cell>
          <cell r="E51">
            <v>11292.407660406348</v>
          </cell>
          <cell r="F51">
            <v>35428.95149706458</v>
          </cell>
          <cell r="G51">
            <v>61586.250780821916</v>
          </cell>
          <cell r="I51">
            <v>9629.64</v>
          </cell>
          <cell r="J51">
            <v>0</v>
          </cell>
          <cell r="T51">
            <v>2892.8324746836747</v>
          </cell>
          <cell r="U51">
            <v>1479.3054035132282</v>
          </cell>
          <cell r="V51">
            <v>3907.716290406247</v>
          </cell>
          <cell r="W51">
            <v>5923.624669173551</v>
          </cell>
          <cell r="Y51">
            <v>1667.095795332</v>
          </cell>
          <cell r="Z51">
            <v>0</v>
          </cell>
        </row>
        <row r="52">
          <cell r="B52">
            <v>130381.88461073185</v>
          </cell>
          <cell r="D52">
            <v>17111.49327339459</v>
          </cell>
          <cell r="E52">
            <v>9485.622434741332</v>
          </cell>
          <cell r="F52">
            <v>30463.701657534246</v>
          </cell>
          <cell r="G52">
            <v>55043.37209589042</v>
          </cell>
          <cell r="I52">
            <v>4354.272</v>
          </cell>
          <cell r="J52">
            <v>0</v>
          </cell>
          <cell r="T52">
            <v>2324.359424442015</v>
          </cell>
          <cell r="U52">
            <v>1230.4207386778728</v>
          </cell>
          <cell r="V52">
            <v>3344.199968571608</v>
          </cell>
          <cell r="W52">
            <v>5311.31318985624</v>
          </cell>
          <cell r="Y52">
            <v>751.8118256812801</v>
          </cell>
          <cell r="Z52">
            <v>0</v>
          </cell>
        </row>
        <row r="53">
          <cell r="B53">
            <v>118723.00682450533</v>
          </cell>
          <cell r="D53">
            <v>15095.853714874424</v>
          </cell>
          <cell r="E53">
            <v>8368.268413606387</v>
          </cell>
          <cell r="F53">
            <v>30121.11736203525</v>
          </cell>
          <cell r="G53">
            <v>50219.80569863014</v>
          </cell>
          <cell r="I53">
            <v>2847.0240000000003</v>
          </cell>
          <cell r="J53">
            <v>0</v>
          </cell>
          <cell r="T53">
            <v>1906.0223465774668</v>
          </cell>
          <cell r="U53">
            <v>1074.7247576903037</v>
          </cell>
          <cell r="V53">
            <v>3197.3016446434967</v>
          </cell>
          <cell r="W53">
            <v>4833.213005231307</v>
          </cell>
          <cell r="Y53">
            <v>479.25725840928004</v>
          </cell>
          <cell r="Z53">
            <v>0</v>
          </cell>
        </row>
        <row r="54">
          <cell r="B54">
            <v>89801.29508429213</v>
          </cell>
          <cell r="D54">
            <v>12932.5568040453</v>
          </cell>
          <cell r="E54">
            <v>7169.061694326501</v>
          </cell>
          <cell r="F54">
            <v>25804.63938266749</v>
          </cell>
          <cell r="G54">
            <v>43023.10436710898</v>
          </cell>
          <cell r="I54">
            <v>0</v>
          </cell>
          <cell r="J54">
            <v>0</v>
          </cell>
          <cell r="T54">
            <v>1232.1949470075397</v>
          </cell>
          <cell r="U54">
            <v>911.4949868500819</v>
          </cell>
          <cell r="V54">
            <v>2739.1153836021026</v>
          </cell>
          <cell r="W54">
            <v>4119.361730604263</v>
          </cell>
          <cell r="Y54">
            <v>0</v>
          </cell>
          <cell r="Z54">
            <v>0</v>
          </cell>
        </row>
        <row r="55">
          <cell r="B55">
            <v>77462.80959045398</v>
          </cell>
          <cell r="D55">
            <v>11155.654094845264</v>
          </cell>
          <cell r="E55">
            <v>6184.049577999567</v>
          </cell>
          <cell r="F55">
            <v>22259.142979771415</v>
          </cell>
          <cell r="G55">
            <v>37111.83161057261</v>
          </cell>
          <cell r="I55">
            <v>0</v>
          </cell>
          <cell r="J55">
            <v>0</v>
          </cell>
          <cell r="T55">
            <v>953.4482986685305</v>
          </cell>
          <cell r="U55">
            <v>778.306811173944</v>
          </cell>
          <cell r="V55">
            <v>2362.7674100589566</v>
          </cell>
          <cell r="W55">
            <v>3534.695786248978</v>
          </cell>
          <cell r="Y55">
            <v>0</v>
          </cell>
          <cell r="Z55">
            <v>0</v>
          </cell>
        </row>
        <row r="56">
          <cell r="B56">
            <v>71742.98187807869</v>
          </cell>
          <cell r="D56">
            <v>10331.924362103524</v>
          </cell>
          <cell r="E56">
            <v>5727.421444602975</v>
          </cell>
          <cell r="F56">
            <v>20615.53537577986</v>
          </cell>
          <cell r="G56">
            <v>34371.506491648484</v>
          </cell>
          <cell r="I56">
            <v>0</v>
          </cell>
          <cell r="J56">
            <v>0</v>
          </cell>
          <cell r="T56">
            <v>826.7250808516342</v>
          </cell>
          <cell r="U56">
            <v>713.4730713848262</v>
          </cell>
          <cell r="V56">
            <v>2188.301462058823</v>
          </cell>
          <cell r="W56">
            <v>3256.0519052067175</v>
          </cell>
          <cell r="Y56">
            <v>0</v>
          </cell>
          <cell r="Z56">
            <v>0</v>
          </cell>
        </row>
        <row r="57">
          <cell r="B57">
            <v>70353.88086221613</v>
          </cell>
          <cell r="D57">
            <v>10131.875712723388</v>
          </cell>
          <cell r="E57">
            <v>5616.526040778086</v>
          </cell>
          <cell r="F57">
            <v>20216.37352909619</v>
          </cell>
          <cell r="G57">
            <v>33705.998962766906</v>
          </cell>
          <cell r="I57">
            <v>0</v>
          </cell>
          <cell r="J57">
            <v>0</v>
          </cell>
          <cell r="T57">
            <v>695.9537810621613</v>
          </cell>
          <cell r="U57">
            <v>692.4374247416397</v>
          </cell>
          <cell r="V57">
            <v>2145.931160401647</v>
          </cell>
          <cell r="W57">
            <v>3175.352626445378</v>
          </cell>
          <cell r="Y57">
            <v>0</v>
          </cell>
          <cell r="Z57">
            <v>0</v>
          </cell>
        </row>
        <row r="58">
          <cell r="B58">
            <v>61283.86834687815</v>
          </cell>
          <cell r="D58">
            <v>8825.6757079472</v>
          </cell>
          <cell r="E58">
            <v>4892.444286392062</v>
          </cell>
          <cell r="F58">
            <v>17610.081471338144</v>
          </cell>
          <cell r="G58">
            <v>29360.626274187198</v>
          </cell>
          <cell r="I58">
            <v>0</v>
          </cell>
          <cell r="J58">
            <v>0</v>
          </cell>
          <cell r="T58">
            <v>592.5615929499636</v>
          </cell>
          <cell r="U58">
            <v>596.8782029398303</v>
          </cell>
          <cell r="V58">
            <v>1869.278014287149</v>
          </cell>
          <cell r="W58">
            <v>2750.2874173348896</v>
          </cell>
          <cell r="Y58">
            <v>0</v>
          </cell>
          <cell r="Z58">
            <v>0</v>
          </cell>
        </row>
        <row r="59">
          <cell r="B59">
            <v>54483.966583784044</v>
          </cell>
          <cell r="D59">
            <v>7846.401236119182</v>
          </cell>
          <cell r="E59">
            <v>4349.591143692695</v>
          </cell>
          <cell r="F59">
            <v>15656.111735495202</v>
          </cell>
          <cell r="G59">
            <v>26102.84604991448</v>
          </cell>
          <cell r="I59">
            <v>0</v>
          </cell>
          <cell r="J59">
            <v>0</v>
          </cell>
          <cell r="T59">
            <v>497.052263386996</v>
          </cell>
          <cell r="U59">
            <v>525.0577880600457</v>
          </cell>
          <cell r="V59">
            <v>1661.867692322515</v>
          </cell>
          <cell r="W59">
            <v>2435.529998014344</v>
          </cell>
          <cell r="Y59">
            <v>0</v>
          </cell>
          <cell r="Z59">
            <v>0</v>
          </cell>
        </row>
        <row r="60">
          <cell r="B60">
            <v>44813.238949411985</v>
          </cell>
          <cell r="D60">
            <v>6453.690425539304</v>
          </cell>
          <cell r="E60">
            <v>3577.5528008740894</v>
          </cell>
          <cell r="F60">
            <v>12877.202601292538</v>
          </cell>
          <cell r="G60">
            <v>21469.675404335987</v>
          </cell>
          <cell r="I60">
            <v>0</v>
          </cell>
          <cell r="J60">
            <v>0</v>
          </cell>
          <cell r="T60">
            <v>372.11979381465403</v>
          </cell>
          <cell r="U60">
            <v>427.2620202186761</v>
          </cell>
          <cell r="V60">
            <v>1366.891558525443</v>
          </cell>
          <cell r="W60">
            <v>1995.240121355382</v>
          </cell>
          <cell r="Y60">
            <v>0</v>
          </cell>
          <cell r="Z60">
            <v>0</v>
          </cell>
        </row>
        <row r="61">
          <cell r="B61">
            <v>32224.451417221007</v>
          </cell>
          <cell r="D61">
            <v>4640.7409608205635</v>
          </cell>
          <cell r="E61">
            <v>2572.5584476152385</v>
          </cell>
          <cell r="F61">
            <v>9259.781246419108</v>
          </cell>
          <cell r="G61">
            <v>15438.484881477374</v>
          </cell>
          <cell r="I61">
            <v>0</v>
          </cell>
          <cell r="J61">
            <v>0</v>
          </cell>
          <cell r="T61">
            <v>203.22130540139003</v>
          </cell>
          <cell r="U61">
            <v>303.92940516825684</v>
          </cell>
          <cell r="V61">
            <v>982.9088825745459</v>
          </cell>
          <cell r="W61">
            <v>1428.9227384491337</v>
          </cell>
          <cell r="Y61">
            <v>0</v>
          </cell>
          <cell r="Z61">
            <v>0</v>
          </cell>
        </row>
        <row r="62">
          <cell r="B62">
            <v>19558.80872109904</v>
          </cell>
          <cell r="D62">
            <v>2816.723350900924</v>
          </cell>
          <cell r="E62">
            <v>1561.4285546491744</v>
          </cell>
          <cell r="F62">
            <v>5620.275357151451</v>
          </cell>
          <cell r="G62">
            <v>9370.47364533338</v>
          </cell>
          <cell r="I62">
            <v>0</v>
          </cell>
          <cell r="J62">
            <v>0</v>
          </cell>
          <cell r="T62">
            <v>125.6544785732739</v>
          </cell>
          <cell r="U62">
            <v>182.46407967186028</v>
          </cell>
          <cell r="V62">
            <v>596.5819735963294</v>
          </cell>
          <cell r="W62">
            <v>864.056536522444</v>
          </cell>
          <cell r="Y62">
            <v>0</v>
          </cell>
          <cell r="Z62">
            <v>0</v>
          </cell>
        </row>
        <row r="63">
          <cell r="B63">
            <v>8600.071873443927</v>
          </cell>
          <cell r="D63">
            <v>1238.522427964855</v>
          </cell>
          <cell r="E63">
            <v>686.5652191150426</v>
          </cell>
          <cell r="F63">
            <v>2471.253372804201</v>
          </cell>
          <cell r="G63">
            <v>4120.227769861379</v>
          </cell>
          <cell r="I63">
            <v>0</v>
          </cell>
          <cell r="J63">
            <v>0</v>
          </cell>
          <cell r="T63">
            <v>56.61078027856648</v>
          </cell>
          <cell r="U63">
            <v>79.3473231805812</v>
          </cell>
          <cell r="V63">
            <v>262.3190361177151</v>
          </cell>
          <cell r="W63">
            <v>378.575229679929</v>
          </cell>
          <cell r="Y63">
            <v>0</v>
          </cell>
          <cell r="Z63">
            <v>0</v>
          </cell>
        </row>
        <row r="64">
          <cell r="B64">
            <v>2574.94846977065</v>
          </cell>
          <cell r="D64">
            <v>370.82613698990343</v>
          </cell>
          <cell r="E64">
            <v>205.5645681075082</v>
          </cell>
          <cell r="F64">
            <v>739.9182453773503</v>
          </cell>
          <cell r="G64">
            <v>1233.6378517802475</v>
          </cell>
          <cell r="I64">
            <v>0</v>
          </cell>
          <cell r="J64">
            <v>0</v>
          </cell>
          <cell r="T64">
            <v>15.455997757590739</v>
          </cell>
          <cell r="U64">
            <v>23.493093498000896</v>
          </cell>
          <cell r="V64">
            <v>78.54097158522151</v>
          </cell>
          <cell r="W64">
            <v>113.04605182494406</v>
          </cell>
          <cell r="Y64">
            <v>0</v>
          </cell>
          <cell r="Z64">
            <v>0</v>
          </cell>
        </row>
        <row r="65">
          <cell r="B65">
            <v>632.6795440589785</v>
          </cell>
          <cell r="D65">
            <v>91.11409957529031</v>
          </cell>
          <cell r="E65">
            <v>50.50838832379555</v>
          </cell>
          <cell r="F65">
            <v>181.80213842025265</v>
          </cell>
          <cell r="G65">
            <v>303.1118652513242</v>
          </cell>
          <cell r="I65">
            <v>0</v>
          </cell>
          <cell r="J65">
            <v>0</v>
          </cell>
          <cell r="T65">
            <v>3.6510191858126095</v>
          </cell>
          <cell r="U65">
            <v>5.707447880588886</v>
          </cell>
          <cell r="V65">
            <v>19.29796525089806</v>
          </cell>
          <cell r="W65">
            <v>27.700678614814517</v>
          </cell>
          <cell r="Y65">
            <v>0</v>
          </cell>
          <cell r="Z65">
            <v>0</v>
          </cell>
        </row>
        <row r="66">
          <cell r="B66">
            <v>148.69602448056116</v>
          </cell>
          <cell r="D66">
            <v>21.414165367275853</v>
          </cell>
          <cell r="E66">
            <v>11.870775050645026</v>
          </cell>
          <cell r="F66">
            <v>42.728195464837434</v>
          </cell>
          <cell r="G66">
            <v>71.23911268981675</v>
          </cell>
          <cell r="I66">
            <v>0</v>
          </cell>
          <cell r="J66">
            <v>0</v>
          </cell>
          <cell r="T66">
            <v>0.9768284116312763</v>
          </cell>
          <cell r="U66">
            <v>1.3261351556577703</v>
          </cell>
          <cell r="V66">
            <v>4.535519980562322</v>
          </cell>
          <cell r="W66">
            <v>6.492445793475463</v>
          </cell>
          <cell r="Y66">
            <v>0</v>
          </cell>
          <cell r="Z66">
            <v>0</v>
          </cell>
        </row>
        <row r="67">
          <cell r="B67">
            <v>32.424949815529175</v>
          </cell>
          <cell r="D67">
            <v>4.669615343119913</v>
          </cell>
          <cell r="E67">
            <v>2.5885647355617065</v>
          </cell>
          <cell r="F67">
            <v>9.317394990856627</v>
          </cell>
          <cell r="G67">
            <v>15.534542109914378</v>
          </cell>
          <cell r="I67">
            <v>0</v>
          </cell>
          <cell r="J67">
            <v>0</v>
          </cell>
          <cell r="T67">
            <v>0.20280781146289842</v>
          </cell>
          <cell r="U67">
            <v>0.2858515057984565</v>
          </cell>
          <cell r="V67">
            <v>0.9890244764162384</v>
          </cell>
          <cell r="W67">
            <v>1.4117988292132644</v>
          </cell>
          <cell r="Y67">
            <v>0</v>
          </cell>
          <cell r="Z67">
            <v>0</v>
          </cell>
        </row>
        <row r="68">
          <cell r="B68">
            <v>3.787760415191108</v>
          </cell>
          <cell r="D68">
            <v>0.545486862785141</v>
          </cell>
          <cell r="E68">
            <v>0.30238637510009214</v>
          </cell>
          <cell r="F68">
            <v>1.0884229619428534</v>
          </cell>
          <cell r="G68">
            <v>1.814686653543329</v>
          </cell>
          <cell r="I68">
            <v>0</v>
          </cell>
          <cell r="J68">
            <v>0</v>
          </cell>
          <cell r="T68">
            <v>0.06651475326247351</v>
          </cell>
          <cell r="U68">
            <v>0.03300331293949571</v>
          </cell>
          <cell r="V68">
            <v>0.11553411131666234</v>
          </cell>
          <cell r="W68">
            <v>0.16445317469543588</v>
          </cell>
          <cell r="Y68">
            <v>0</v>
          </cell>
          <cell r="Z68">
            <v>0</v>
          </cell>
        </row>
        <row r="69">
          <cell r="B69">
            <v>1.1862658597411113</v>
          </cell>
          <cell r="D69">
            <v>0.1708377435024882</v>
          </cell>
          <cell r="E69">
            <v>0.0947025666653762</v>
          </cell>
          <cell r="F69">
            <v>0.3408766287151669</v>
          </cell>
          <cell r="G69">
            <v>0.5683307778899434</v>
          </cell>
          <cell r="I69">
            <v>0</v>
          </cell>
          <cell r="J69">
            <v>0</v>
          </cell>
          <cell r="T69">
            <v>0.01472695333061989</v>
          </cell>
          <cell r="U69">
            <v>0.010214348261765557</v>
          </cell>
          <cell r="V69">
            <v>0.03618343212543731</v>
          </cell>
          <cell r="W69">
            <v>0.051504098803301306</v>
          </cell>
          <cell r="Y69">
            <v>0</v>
          </cell>
          <cell r="Z69">
            <v>0</v>
          </cell>
        </row>
        <row r="70">
          <cell r="B70">
            <v>0.3379158340563655</v>
          </cell>
          <cell r="D70">
            <v>0.04866428390390446</v>
          </cell>
          <cell r="E70">
            <v>0.026976665086689007</v>
          </cell>
          <cell r="F70">
            <v>0.09710100763394305</v>
          </cell>
          <cell r="G70">
            <v>0.1618928566927615</v>
          </cell>
          <cell r="I70">
            <v>0</v>
          </cell>
          <cell r="J70">
            <v>0</v>
          </cell>
          <cell r="T70">
            <v>0.003978066963448074</v>
          </cell>
          <cell r="U70">
            <v>0.002874941736381423</v>
          </cell>
          <cell r="V70">
            <v>0.010307094775835014</v>
          </cell>
          <cell r="W70">
            <v>0.014671290049801526</v>
          </cell>
          <cell r="Y70">
            <v>0</v>
          </cell>
          <cell r="Z70">
            <v>0</v>
          </cell>
        </row>
        <row r="71">
          <cell r="B71">
            <v>0.0756972677341772</v>
          </cell>
          <cell r="D71">
            <v>0.010901393058578618</v>
          </cell>
          <cell r="E71">
            <v>0.006043101961601795</v>
          </cell>
          <cell r="F71">
            <v>0.021751809863100175</v>
          </cell>
          <cell r="G71">
            <v>0.03626597419308442</v>
          </cell>
          <cell r="I71">
            <v>0</v>
          </cell>
          <cell r="J71">
            <v>0</v>
          </cell>
          <cell r="T71">
            <v>0.000772698151420868</v>
          </cell>
          <cell r="U71">
            <v>0.0006362523065286449</v>
          </cell>
          <cell r="V71">
            <v>0.002308914925477506</v>
          </cell>
          <cell r="W71">
            <v>0.0032865478884909205</v>
          </cell>
          <cell r="Y71">
            <v>0</v>
          </cell>
          <cell r="Z71">
            <v>0</v>
          </cell>
        </row>
        <row r="72">
          <cell r="B72">
            <v>0.012189662026694227</v>
          </cell>
          <cell r="D72">
            <v>0.0017554701904283756</v>
          </cell>
          <cell r="E72">
            <v>0.0009731311672101459</v>
          </cell>
          <cell r="F72">
            <v>0.0035027315864452468</v>
          </cell>
          <cell r="G72">
            <v>0.00583997258705442</v>
          </cell>
          <cell r="I72">
            <v>0</v>
          </cell>
          <cell r="J72">
            <v>0</v>
          </cell>
          <cell r="T72">
            <v>0.00011075044133428743</v>
          </cell>
          <cell r="U72">
            <v>0.000101205641389855</v>
          </cell>
          <cell r="V72">
            <v>0.0003718085663117442</v>
          </cell>
          <cell r="W72">
            <v>0.0005292384942602355</v>
          </cell>
          <cell r="Y72">
            <v>0</v>
          </cell>
          <cell r="Z72">
            <v>0</v>
          </cell>
        </row>
        <row r="73">
          <cell r="B73">
            <v>0.0012978295714989314</v>
          </cell>
          <cell r="D73">
            <v>0.00018690437192052896</v>
          </cell>
          <cell r="E73">
            <v>0.0001036089764414171</v>
          </cell>
          <cell r="F73">
            <v>0.0003729347560216848</v>
          </cell>
          <cell r="G73">
            <v>0.0006217800873908076</v>
          </cell>
          <cell r="I73">
            <v>0</v>
          </cell>
          <cell r="J73">
            <v>0</v>
          </cell>
          <cell r="T73">
            <v>1.1110685532414278E-05</v>
          </cell>
          <cell r="U73">
            <v>1.0642122008768395E-05</v>
          </cell>
          <cell r="V73">
            <v>3.958634384113983E-05</v>
          </cell>
          <cell r="W73">
            <v>5.6347859909679095E-05</v>
          </cell>
          <cell r="Y73">
            <v>0</v>
          </cell>
          <cell r="Z73">
            <v>0</v>
          </cell>
        </row>
        <row r="74">
          <cell r="B74">
            <v>4.847431155468596E-05</v>
          </cell>
          <cell r="D74">
            <v>6.980932592670608E-06</v>
          </cell>
          <cell r="E74">
            <v>3.869825371664762E-06</v>
          </cell>
          <cell r="F74">
            <v>1.3929221486367427E-05</v>
          </cell>
          <cell r="G74">
            <v>2.322366691018697E-05</v>
          </cell>
          <cell r="I74">
            <v>0</v>
          </cell>
          <cell r="J74">
            <v>0</v>
          </cell>
          <cell r="T74">
            <v>5.033842315471524E-07</v>
          </cell>
          <cell r="U74">
            <v>3.9251085912599663E-07</v>
          </cell>
          <cell r="V74">
            <v>1.4785614435107021E-06</v>
          </cell>
          <cell r="W74">
            <v>2.087408068334016E-06</v>
          </cell>
          <cell r="Y74">
            <v>0</v>
          </cell>
          <cell r="Z74">
            <v>0</v>
          </cell>
        </row>
        <row r="75">
          <cell r="B75">
            <v>7.109712698213918E-07</v>
          </cell>
          <cell r="D75">
            <v>1.0238912840153106E-07</v>
          </cell>
          <cell r="E75">
            <v>5.675861235028858E-08</v>
          </cell>
          <cell r="F75">
            <v>2.042994726518962E-07</v>
          </cell>
          <cell r="G75">
            <v>3.406208241744184E-07</v>
          </cell>
          <cell r="I75">
            <v>0</v>
          </cell>
          <cell r="J75">
            <v>0</v>
          </cell>
          <cell r="T75">
            <v>9.338438758844373E-09</v>
          </cell>
          <cell r="U75">
            <v>5.683969608221746E-09</v>
          </cell>
          <cell r="V75">
            <v>2.1686016227705123E-08</v>
          </cell>
          <cell r="W75">
            <v>3.035464713404744E-08</v>
          </cell>
          <cell r="Y75">
            <v>0</v>
          </cell>
          <cell r="Z75">
            <v>0</v>
          </cell>
        </row>
        <row r="76">
          <cell r="B76">
            <v>6.044062099721131E-09</v>
          </cell>
          <cell r="D76">
            <v>8.704237100194488E-10</v>
          </cell>
          <cell r="E76">
            <v>4.825125744185466E-10</v>
          </cell>
          <cell r="F76">
            <v>1.7367772117691092E-09</v>
          </cell>
          <cell r="G76">
            <v>2.8956633005516063E-09</v>
          </cell>
          <cell r="I76">
            <v>0</v>
          </cell>
          <cell r="J76">
            <v>0</v>
          </cell>
          <cell r="T76">
            <v>1.1069230567100386E-10</v>
          </cell>
          <cell r="U76">
            <v>4.769981449966195E-11</v>
          </cell>
          <cell r="V76">
            <v>1.843557318550121E-10</v>
          </cell>
          <cell r="W76">
            <v>2.557460438446124E-10</v>
          </cell>
          <cell r="Y76">
            <v>0</v>
          </cell>
          <cell r="Z76">
            <v>0</v>
          </cell>
        </row>
        <row r="77">
          <cell r="B77">
            <v>1.1574209274642741E-11</v>
          </cell>
          <cell r="D77">
            <v>1.6668369734058292E-12</v>
          </cell>
          <cell r="E77">
            <v>9.239980367217874E-13</v>
          </cell>
          <cell r="F77">
            <v>3.325879612218688E-12</v>
          </cell>
          <cell r="G77">
            <v>5.545113944317908E-12</v>
          </cell>
          <cell r="I77">
            <v>0</v>
          </cell>
          <cell r="J77">
            <v>0</v>
          </cell>
          <cell r="T77">
            <v>1.8282381579720453E-13</v>
          </cell>
          <cell r="U77">
            <v>9.015580844013996E-14</v>
          </cell>
          <cell r="V77">
            <v>3.5303605195722295E-13</v>
          </cell>
          <cell r="W77">
            <v>4.851703921564749E-13</v>
          </cell>
          <cell r="Y77">
            <v>0</v>
          </cell>
          <cell r="Z77">
            <v>0</v>
          </cell>
        </row>
        <row r="78">
          <cell r="B78">
            <v>1.9890910888143627E-14</v>
          </cell>
          <cell r="D78">
            <v>2.8645503909900357E-15</v>
          </cell>
          <cell r="E78">
            <v>1.5879411001768012E-15</v>
          </cell>
          <cell r="F78">
            <v>5.715705792210811E-15</v>
          </cell>
          <cell r="G78">
            <v>9.52958121922628E-15</v>
          </cell>
          <cell r="I78">
            <v>0</v>
          </cell>
          <cell r="J78">
            <v>0</v>
          </cell>
          <cell r="T78">
            <v>2.9584249492198105E-16</v>
          </cell>
          <cell r="U78">
            <v>1.52896043074166E-16</v>
          </cell>
          <cell r="V78">
            <v>6.067117401417401E-16</v>
          </cell>
          <cell r="W78">
            <v>8.256230479325911E-16</v>
          </cell>
          <cell r="Y78">
            <v>0</v>
          </cell>
          <cell r="Z78">
            <v>0</v>
          </cell>
        </row>
        <row r="79">
          <cell r="B79">
            <v>2.1176128109433723E-17</v>
          </cell>
          <cell r="D79">
            <v>3.049638420113335E-18</v>
          </cell>
          <cell r="E79">
            <v>1.6905432011976274E-18</v>
          </cell>
          <cell r="F79">
            <v>6.0850163560802396E-18</v>
          </cell>
          <cell r="G79">
            <v>1.01453188273985E-17</v>
          </cell>
          <cell r="I79">
            <v>0</v>
          </cell>
          <cell r="J79">
            <v>0</v>
          </cell>
          <cell r="T79">
            <v>3.496670755521391E-19</v>
          </cell>
          <cell r="U79">
            <v>1.6060160411377433E-19</v>
          </cell>
          <cell r="V79">
            <v>6.459133825991419E-19</v>
          </cell>
          <cell r="W79">
            <v>8.659697393570321E-19</v>
          </cell>
          <cell r="Y79">
            <v>0</v>
          </cell>
          <cell r="Z79">
            <v>0</v>
          </cell>
        </row>
        <row r="80">
          <cell r="B80">
            <v>4.393318507828357E-21</v>
          </cell>
          <cell r="D80">
            <v>6.326951199024752E-22</v>
          </cell>
          <cell r="E80">
            <v>3.507295902123037E-22</v>
          </cell>
          <cell r="F80">
            <v>1.2624316796466748E-21</v>
          </cell>
          <cell r="G80">
            <v>2.10480484165437E-21</v>
          </cell>
          <cell r="I80">
            <v>0</v>
          </cell>
          <cell r="J80">
            <v>0</v>
          </cell>
          <cell r="T80">
            <v>5.919155653557903E-23</v>
          </cell>
          <cell r="U80">
            <v>3.286837302561012E-23</v>
          </cell>
          <cell r="V80">
            <v>1.3400481917951108E-22</v>
          </cell>
          <cell r="W80">
            <v>1.7680102259679288E-22</v>
          </cell>
          <cell r="Y80">
            <v>0</v>
          </cell>
          <cell r="Z80">
            <v>0</v>
          </cell>
        </row>
        <row r="81">
          <cell r="B81">
            <v>8.233442876014488E-26</v>
          </cell>
          <cell r="D81">
            <v>1.1857230743384309E-26</v>
          </cell>
          <cell r="E81">
            <v>6.57296310475879E-27</v>
          </cell>
          <cell r="F81">
            <v>2.3659015618195674E-26</v>
          </cell>
          <cell r="G81">
            <v>3.9445786591708324E-26</v>
          </cell>
          <cell r="I81">
            <v>0</v>
          </cell>
          <cell r="J81">
            <v>0</v>
          </cell>
          <cell r="T81">
            <v>1.004157097474858E-27</v>
          </cell>
          <cell r="U81">
            <v>6.075295898255615E-28</v>
          </cell>
          <cell r="V81">
            <v>2.5113613362181052E-27</v>
          </cell>
          <cell r="W81">
            <v>3.256498640915557E-27</v>
          </cell>
          <cell r="Y81">
            <v>0</v>
          </cell>
          <cell r="Z81">
            <v>0</v>
          </cell>
        </row>
      </sheetData>
      <sheetData sheetId="5">
        <row r="13">
          <cell r="B13">
            <v>288177.444</v>
          </cell>
          <cell r="D13">
            <v>52732.746</v>
          </cell>
          <cell r="E13">
            <v>23718.222</v>
          </cell>
          <cell r="F13">
            <v>119072.592</v>
          </cell>
          <cell r="G13">
            <v>115932.49199999998</v>
          </cell>
          <cell r="H13">
            <v>0</v>
          </cell>
          <cell r="I13">
            <v>83107.98</v>
          </cell>
          <cell r="J13">
            <v>0</v>
          </cell>
          <cell r="T13">
            <v>15544.840405942858</v>
          </cell>
          <cell r="U13">
            <v>5270.188928400001</v>
          </cell>
          <cell r="V13">
            <v>7819.211074662113</v>
          </cell>
          <cell r="W13">
            <v>2863.7712</v>
          </cell>
          <cell r="X13">
            <v>0</v>
          </cell>
          <cell r="Y13">
            <v>16021.313709098395</v>
          </cell>
          <cell r="Z13">
            <v>0</v>
          </cell>
          <cell r="AA13">
            <v>47519.325318103365</v>
          </cell>
        </row>
        <row r="14">
          <cell r="B14">
            <v>296592.912</v>
          </cell>
          <cell r="D14">
            <v>50618.412</v>
          </cell>
          <cell r="E14">
            <v>22483.115999999998</v>
          </cell>
          <cell r="F14">
            <v>110112.84</v>
          </cell>
          <cell r="G14">
            <v>110740.86000000002</v>
          </cell>
          <cell r="H14">
            <v>0</v>
          </cell>
          <cell r="I14">
            <v>103916.376</v>
          </cell>
          <cell r="J14">
            <v>0</v>
          </cell>
          <cell r="T14">
            <v>13407.6891071152</v>
          </cell>
          <cell r="U14">
            <v>4968.768636000001</v>
          </cell>
          <cell r="V14">
            <v>7145.143213443491</v>
          </cell>
          <cell r="W14">
            <v>2838.6504</v>
          </cell>
          <cell r="X14">
            <v>0</v>
          </cell>
          <cell r="Y14">
            <v>20053.65754082879</v>
          </cell>
          <cell r="Z14">
            <v>0</v>
          </cell>
          <cell r="AA14">
            <v>48413.908897387475</v>
          </cell>
        </row>
        <row r="15">
          <cell r="B15">
            <v>294080.83200000005</v>
          </cell>
          <cell r="D15">
            <v>54742.41</v>
          </cell>
          <cell r="E15">
            <v>23257.673999999995</v>
          </cell>
          <cell r="F15">
            <v>109442.952</v>
          </cell>
          <cell r="G15">
            <v>106470.32400000001</v>
          </cell>
          <cell r="H15">
            <v>0</v>
          </cell>
          <cell r="I15">
            <v>100357.59600000002</v>
          </cell>
          <cell r="J15">
            <v>0</v>
          </cell>
          <cell r="T15">
            <v>17971.091508605787</v>
          </cell>
          <cell r="U15">
            <v>5110.043230285714</v>
          </cell>
          <cell r="V15">
            <v>7251.437770381997</v>
          </cell>
          <cell r="W15">
            <v>1884.06</v>
          </cell>
          <cell r="X15">
            <v>0</v>
          </cell>
          <cell r="Y15">
            <v>19407.376715495036</v>
          </cell>
          <cell r="Z15">
            <v>0</v>
          </cell>
          <cell r="AA15">
            <v>51624.00922476854</v>
          </cell>
        </row>
        <row r="16">
          <cell r="B16">
            <v>287005.14</v>
          </cell>
          <cell r="D16">
            <v>52774.614</v>
          </cell>
          <cell r="E16">
            <v>23425.146</v>
          </cell>
          <cell r="F16">
            <v>108605.592</v>
          </cell>
          <cell r="G16">
            <v>103413.96000000002</v>
          </cell>
          <cell r="H16">
            <v>0</v>
          </cell>
          <cell r="I16">
            <v>98054.856</v>
          </cell>
          <cell r="J16">
            <v>0</v>
          </cell>
          <cell r="T16">
            <v>16783.113559134967</v>
          </cell>
          <cell r="U16">
            <v>5115.46625775</v>
          </cell>
          <cell r="V16">
            <v>7240.280232692481</v>
          </cell>
          <cell r="W16">
            <v>1243.4796</v>
          </cell>
          <cell r="X16">
            <v>0</v>
          </cell>
          <cell r="Y16">
            <v>19024.703177073112</v>
          </cell>
          <cell r="Z16">
            <v>0</v>
          </cell>
          <cell r="AA16">
            <v>49407.04282665056</v>
          </cell>
        </row>
        <row r="17">
          <cell r="B17">
            <v>294499.512</v>
          </cell>
          <cell r="D17">
            <v>50011.326</v>
          </cell>
          <cell r="E17">
            <v>24555.582000000002</v>
          </cell>
          <cell r="F17">
            <v>112289.976</v>
          </cell>
          <cell r="G17">
            <v>107558.892</v>
          </cell>
          <cell r="H17">
            <v>0</v>
          </cell>
          <cell r="I17">
            <v>103455.828</v>
          </cell>
          <cell r="J17">
            <v>0</v>
          </cell>
          <cell r="T17">
            <v>14184.358200969653</v>
          </cell>
          <cell r="U17">
            <v>5328.561294</v>
          </cell>
          <cell r="V17">
            <v>6745.162518144334</v>
          </cell>
          <cell r="W17">
            <v>1256.04</v>
          </cell>
          <cell r="X17">
            <v>0</v>
          </cell>
          <cell r="Y17">
            <v>20069.12708856719</v>
          </cell>
          <cell r="Z17">
            <v>0</v>
          </cell>
          <cell r="AA17">
            <v>47583.249101681184</v>
          </cell>
        </row>
        <row r="18">
          <cell r="B18">
            <v>271848.924</v>
          </cell>
          <cell r="D18">
            <v>46724.688</v>
          </cell>
          <cell r="E18">
            <v>23655.42</v>
          </cell>
          <cell r="F18">
            <v>102576.60000000002</v>
          </cell>
          <cell r="G18">
            <v>97384.96800000001</v>
          </cell>
          <cell r="H18">
            <v>0</v>
          </cell>
          <cell r="I18">
            <v>94831.02</v>
          </cell>
          <cell r="J18">
            <v>0</v>
          </cell>
          <cell r="T18">
            <v>12331.878381975088</v>
          </cell>
          <cell r="U18">
            <v>5100.108552</v>
          </cell>
          <cell r="V18">
            <v>6205.579811795132</v>
          </cell>
          <cell r="W18">
            <v>1218.3588</v>
          </cell>
          <cell r="X18">
            <v>0</v>
          </cell>
          <cell r="Y18">
            <v>18357.764382439193</v>
          </cell>
          <cell r="Z18">
            <v>0</v>
          </cell>
          <cell r="AA18">
            <v>43213.68992820942</v>
          </cell>
        </row>
        <row r="19">
          <cell r="B19">
            <v>250831.18800000002</v>
          </cell>
          <cell r="D19">
            <v>44966.232</v>
          </cell>
          <cell r="E19">
            <v>21855.096000000005</v>
          </cell>
          <cell r="F19">
            <v>86038.73999999999</v>
          </cell>
          <cell r="G19">
            <v>81140.18400000001</v>
          </cell>
          <cell r="H19">
            <v>0</v>
          </cell>
          <cell r="I19">
            <v>94244.868</v>
          </cell>
          <cell r="J19">
            <v>0</v>
          </cell>
          <cell r="T19">
            <v>10983.64070620396</v>
          </cell>
          <cell r="U19">
            <v>4680.9641978181835</v>
          </cell>
          <cell r="V19">
            <v>5407.673578954876</v>
          </cell>
          <cell r="W19">
            <v>1117.8756</v>
          </cell>
          <cell r="X19">
            <v>0</v>
          </cell>
          <cell r="Y19">
            <v>18251.070963126476</v>
          </cell>
          <cell r="Z19">
            <v>0</v>
          </cell>
          <cell r="AA19">
            <v>40441.2250461035</v>
          </cell>
        </row>
        <row r="20">
          <cell r="B20">
            <v>242206.38</v>
          </cell>
          <cell r="D20">
            <v>44945.29800000001</v>
          </cell>
          <cell r="E20">
            <v>23383.278000000002</v>
          </cell>
          <cell r="F20">
            <v>91062.90000000001</v>
          </cell>
          <cell r="G20">
            <v>87211.04400000001</v>
          </cell>
          <cell r="H20">
            <v>0</v>
          </cell>
          <cell r="I20">
            <v>79004.916</v>
          </cell>
          <cell r="J20">
            <v>0</v>
          </cell>
          <cell r="T20">
            <v>10841.067130060186</v>
          </cell>
          <cell r="U20">
            <v>4950.877678363639</v>
          </cell>
          <cell r="V20">
            <v>5723.838457216361</v>
          </cell>
          <cell r="W20">
            <v>1142.9964</v>
          </cell>
          <cell r="X20">
            <v>0</v>
          </cell>
          <cell r="Y20">
            <v>15178.196927761914</v>
          </cell>
          <cell r="Z20">
            <v>0</v>
          </cell>
          <cell r="AA20">
            <v>37836.9765934021</v>
          </cell>
        </row>
        <row r="21">
          <cell r="B21">
            <v>229687.848</v>
          </cell>
          <cell r="D21">
            <v>41784.263999999996</v>
          </cell>
          <cell r="E21">
            <v>20431.584</v>
          </cell>
          <cell r="F21">
            <v>89136.97200000001</v>
          </cell>
          <cell r="G21">
            <v>84992.04000000001</v>
          </cell>
          <cell r="H21">
            <v>0</v>
          </cell>
          <cell r="I21">
            <v>74399.436</v>
          </cell>
          <cell r="J21">
            <v>0</v>
          </cell>
          <cell r="T21">
            <v>9257.501365611251</v>
          </cell>
          <cell r="U21">
            <v>4270.201056000001</v>
          </cell>
          <cell r="V21">
            <v>6052.211859509844</v>
          </cell>
          <cell r="W21">
            <v>1180.6776</v>
          </cell>
          <cell r="X21">
            <v>0</v>
          </cell>
          <cell r="Y21">
            <v>14313.744691758004</v>
          </cell>
          <cell r="Z21">
            <v>0</v>
          </cell>
          <cell r="AA21">
            <v>35074.336572879096</v>
          </cell>
        </row>
        <row r="22">
          <cell r="B22">
            <v>235926.18</v>
          </cell>
          <cell r="D22">
            <v>48378.474</v>
          </cell>
          <cell r="E22">
            <v>23173.938000000002</v>
          </cell>
          <cell r="F22">
            <v>84489.62400000001</v>
          </cell>
          <cell r="G22">
            <v>79800.408</v>
          </cell>
          <cell r="H22">
            <v>0</v>
          </cell>
          <cell r="I22">
            <v>75864.816</v>
          </cell>
          <cell r="J22">
            <v>0</v>
          </cell>
          <cell r="T22">
            <v>11089.763395851622</v>
          </cell>
          <cell r="U22">
            <v>4773.831228000002</v>
          </cell>
          <cell r="V22">
            <v>5868.402197850195</v>
          </cell>
          <cell r="W22">
            <v>1205.7984000000001</v>
          </cell>
          <cell r="X22">
            <v>0</v>
          </cell>
          <cell r="Y22">
            <v>14517.319735275838</v>
          </cell>
          <cell r="Z22">
            <v>0</v>
          </cell>
          <cell r="AA22">
            <v>37455.11495697765</v>
          </cell>
        </row>
        <row r="23">
          <cell r="B23">
            <v>224621.82</v>
          </cell>
          <cell r="D23">
            <v>48106.332</v>
          </cell>
          <cell r="E23">
            <v>22901.796000000002</v>
          </cell>
          <cell r="F23">
            <v>75990.42000000001</v>
          </cell>
          <cell r="G23">
            <v>71259.336</v>
          </cell>
          <cell r="H23">
            <v>0</v>
          </cell>
          <cell r="I23">
            <v>73603.944</v>
          </cell>
          <cell r="J23">
            <v>0</v>
          </cell>
          <cell r="T23">
            <v>10941.48839243948</v>
          </cell>
          <cell r="U23">
            <v>4649.064588000001</v>
          </cell>
          <cell r="V23">
            <v>5709.780007828557</v>
          </cell>
          <cell r="W23">
            <v>1205.7984000000001</v>
          </cell>
          <cell r="X23">
            <v>0</v>
          </cell>
          <cell r="Y23">
            <v>14099.824710207358</v>
          </cell>
          <cell r="Z23">
            <v>0</v>
          </cell>
          <cell r="AA23">
            <v>36605.95609847539</v>
          </cell>
        </row>
        <row r="24">
          <cell r="B24">
            <v>208042.092</v>
          </cell>
          <cell r="D24">
            <v>50262.534</v>
          </cell>
          <cell r="E24">
            <v>23467.014</v>
          </cell>
          <cell r="F24">
            <v>64895.399999999994</v>
          </cell>
          <cell r="G24">
            <v>61043.543999999994</v>
          </cell>
          <cell r="H24">
            <v>0</v>
          </cell>
          <cell r="I24">
            <v>66653.856</v>
          </cell>
          <cell r="J24">
            <v>0</v>
          </cell>
          <cell r="T24">
            <v>11726.169406179006</v>
          </cell>
          <cell r="U24">
            <v>4693.4028</v>
          </cell>
          <cell r="V24">
            <v>4760.089287875156</v>
          </cell>
          <cell r="W24">
            <v>828.9864</v>
          </cell>
          <cell r="X24">
            <v>0</v>
          </cell>
          <cell r="Y24">
            <v>12728.685585674879</v>
          </cell>
          <cell r="Z24">
            <v>0</v>
          </cell>
          <cell r="AA24">
            <v>34737.333479729044</v>
          </cell>
        </row>
        <row r="25">
          <cell r="B25">
            <v>192383.46</v>
          </cell>
          <cell r="D25">
            <v>48231.936</v>
          </cell>
          <cell r="E25">
            <v>22524.984</v>
          </cell>
          <cell r="F25">
            <v>65146.608</v>
          </cell>
          <cell r="G25">
            <v>61462.224</v>
          </cell>
          <cell r="H25">
            <v>0</v>
          </cell>
          <cell r="I25">
            <v>53925.984</v>
          </cell>
          <cell r="J25">
            <v>0</v>
          </cell>
          <cell r="T25">
            <v>10243.961374247667</v>
          </cell>
          <cell r="U25">
            <v>4437.421848000002</v>
          </cell>
          <cell r="V25">
            <v>4918.527345671209</v>
          </cell>
          <cell r="W25">
            <v>766.1844000000001</v>
          </cell>
          <cell r="X25">
            <v>0</v>
          </cell>
          <cell r="Y25">
            <v>10271.358747377279</v>
          </cell>
          <cell r="Z25">
            <v>0</v>
          </cell>
          <cell r="AA25">
            <v>30637.453715296157</v>
          </cell>
        </row>
        <row r="26">
          <cell r="B26">
            <v>196863.33599999995</v>
          </cell>
          <cell r="D26">
            <v>47143.367999999995</v>
          </cell>
          <cell r="E26">
            <v>21143.34</v>
          </cell>
          <cell r="F26">
            <v>70882.524</v>
          </cell>
          <cell r="G26">
            <v>67281.87599999999</v>
          </cell>
          <cell r="H26">
            <v>0</v>
          </cell>
          <cell r="I26">
            <v>55307.628</v>
          </cell>
          <cell r="J26">
            <v>0</v>
          </cell>
          <cell r="T26">
            <v>10097.936763939273</v>
          </cell>
          <cell r="U26">
            <v>4101.807960000001</v>
          </cell>
          <cell r="V26">
            <v>4698.862599746629</v>
          </cell>
          <cell r="W26">
            <v>715.9428</v>
          </cell>
          <cell r="X26">
            <v>0</v>
          </cell>
          <cell r="Y26">
            <v>10532.934006915597</v>
          </cell>
          <cell r="Z26">
            <v>0</v>
          </cell>
          <cell r="AA26">
            <v>30147.4841306015</v>
          </cell>
        </row>
        <row r="27">
          <cell r="B27">
            <v>190331.92799999999</v>
          </cell>
          <cell r="D27">
            <v>46787.49</v>
          </cell>
          <cell r="E27">
            <v>20578.122000000003</v>
          </cell>
          <cell r="F27">
            <v>64769.79600000001</v>
          </cell>
          <cell r="G27">
            <v>61504.092000000004</v>
          </cell>
          <cell r="H27">
            <v>0</v>
          </cell>
          <cell r="I27">
            <v>55977.516</v>
          </cell>
          <cell r="J27">
            <v>0</v>
          </cell>
          <cell r="T27">
            <v>9511.303036165238</v>
          </cell>
          <cell r="U27">
            <v>3930.4213020000025</v>
          </cell>
          <cell r="V27">
            <v>4266.492017028306</v>
          </cell>
          <cell r="W27">
            <v>665.7012</v>
          </cell>
          <cell r="X27">
            <v>0</v>
          </cell>
          <cell r="Y27">
            <v>10634.671184497918</v>
          </cell>
          <cell r="Z27">
            <v>0</v>
          </cell>
          <cell r="AA27">
            <v>29008.588739691462</v>
          </cell>
        </row>
        <row r="28">
          <cell r="B28">
            <v>196402.78800000006</v>
          </cell>
          <cell r="D28">
            <v>49781.052</v>
          </cell>
          <cell r="E28">
            <v>22231.908000000003</v>
          </cell>
          <cell r="F28">
            <v>66611.988</v>
          </cell>
          <cell r="G28">
            <v>62550.792</v>
          </cell>
          <cell r="H28">
            <v>0</v>
          </cell>
          <cell r="I28">
            <v>55726.308000000005</v>
          </cell>
          <cell r="J28">
            <v>0</v>
          </cell>
          <cell r="T28">
            <v>10371.831983941449</v>
          </cell>
          <cell r="U28">
            <v>4179.598704000003</v>
          </cell>
          <cell r="V28">
            <v>4427.350918490287</v>
          </cell>
          <cell r="W28">
            <v>615.4596</v>
          </cell>
          <cell r="X28">
            <v>0</v>
          </cell>
          <cell r="Y28">
            <v>10564.95792069432</v>
          </cell>
          <cell r="Z28">
            <v>0</v>
          </cell>
          <cell r="AA28">
            <v>30159.199127126056</v>
          </cell>
        </row>
        <row r="29">
          <cell r="B29">
            <v>185056.56</v>
          </cell>
          <cell r="D29">
            <v>51120.828</v>
          </cell>
          <cell r="E29">
            <v>22734.324</v>
          </cell>
          <cell r="F29">
            <v>59285.088</v>
          </cell>
          <cell r="G29">
            <v>55642.572</v>
          </cell>
          <cell r="H29">
            <v>0</v>
          </cell>
          <cell r="I29">
            <v>50032.26</v>
          </cell>
          <cell r="J29">
            <v>0</v>
          </cell>
          <cell r="T29">
            <v>11025.756521254405</v>
          </cell>
          <cell r="U29">
            <v>4205.84994</v>
          </cell>
          <cell r="V29">
            <v>3912.1262290965396</v>
          </cell>
          <cell r="W29">
            <v>565.218</v>
          </cell>
          <cell r="X29">
            <v>0</v>
          </cell>
          <cell r="Y29">
            <v>9440.820289731599</v>
          </cell>
          <cell r="Z29">
            <v>0</v>
          </cell>
          <cell r="AA29">
            <v>29149.770980082547</v>
          </cell>
        </row>
        <row r="30">
          <cell r="B30">
            <v>166006.62</v>
          </cell>
          <cell r="D30">
            <v>47017.764</v>
          </cell>
          <cell r="E30">
            <v>21603.888000000003</v>
          </cell>
          <cell r="F30">
            <v>54805.21200000001</v>
          </cell>
          <cell r="G30">
            <v>52083.792</v>
          </cell>
          <cell r="H30">
            <v>0</v>
          </cell>
          <cell r="I30">
            <v>40821.3</v>
          </cell>
          <cell r="J30">
            <v>0</v>
          </cell>
          <cell r="T30">
            <v>10124.161552366668</v>
          </cell>
          <cell r="U30">
            <v>3931.9076160000027</v>
          </cell>
          <cell r="V30">
            <v>3554.2164706933063</v>
          </cell>
          <cell r="W30">
            <v>527.5368</v>
          </cell>
          <cell r="X30">
            <v>0</v>
          </cell>
          <cell r="Y30">
            <v>7674.535844585999</v>
          </cell>
          <cell r="Z30">
            <v>0</v>
          </cell>
          <cell r="AA30">
            <v>25812.35828364598</v>
          </cell>
        </row>
        <row r="31">
          <cell r="B31">
            <v>164708.71200000003</v>
          </cell>
          <cell r="D31">
            <v>46766.55600000001</v>
          </cell>
          <cell r="E31">
            <v>21896.964000000004</v>
          </cell>
          <cell r="F31">
            <v>57024.216</v>
          </cell>
          <cell r="G31">
            <v>54554.004</v>
          </cell>
          <cell r="H31">
            <v>0</v>
          </cell>
          <cell r="I31">
            <v>37388.124</v>
          </cell>
          <cell r="J31">
            <v>0</v>
          </cell>
          <cell r="T31">
            <v>10388.21038787936</v>
          </cell>
          <cell r="U31">
            <v>3919.5565560000023</v>
          </cell>
          <cell r="V31">
            <v>3649.4160882346214</v>
          </cell>
          <cell r="W31">
            <v>489.8556</v>
          </cell>
          <cell r="X31">
            <v>0</v>
          </cell>
          <cell r="Y31">
            <v>6992.140009859999</v>
          </cell>
          <cell r="Z31">
            <v>0</v>
          </cell>
          <cell r="AA31">
            <v>25439.178641973984</v>
          </cell>
        </row>
        <row r="32">
          <cell r="B32">
            <v>170612.1</v>
          </cell>
          <cell r="D32">
            <v>50764.95</v>
          </cell>
          <cell r="E32">
            <v>25811.622000000003</v>
          </cell>
          <cell r="F32">
            <v>52293.132</v>
          </cell>
          <cell r="G32">
            <v>49822.92</v>
          </cell>
          <cell r="H32">
            <v>0</v>
          </cell>
          <cell r="I32">
            <v>40235.148</v>
          </cell>
          <cell r="J32">
            <v>0</v>
          </cell>
          <cell r="T32">
            <v>11564.24557571636</v>
          </cell>
          <cell r="U32">
            <v>4542.845472000003</v>
          </cell>
          <cell r="V32">
            <v>3679.309674943478</v>
          </cell>
          <cell r="W32">
            <v>452.1744</v>
          </cell>
          <cell r="X32">
            <v>0</v>
          </cell>
          <cell r="Y32">
            <v>7524.794277722159</v>
          </cell>
          <cell r="Z32">
            <v>0</v>
          </cell>
          <cell r="AA32">
            <v>27763.369400382</v>
          </cell>
        </row>
        <row r="33">
          <cell r="B33">
            <v>181120.968</v>
          </cell>
          <cell r="D33">
            <v>60771.402</v>
          </cell>
          <cell r="E33">
            <v>29328.534</v>
          </cell>
          <cell r="F33">
            <v>53549.172000000006</v>
          </cell>
          <cell r="G33">
            <v>50702.148</v>
          </cell>
          <cell r="H33">
            <v>0</v>
          </cell>
          <cell r="I33">
            <v>36048.348000000005</v>
          </cell>
          <cell r="J33">
            <v>0</v>
          </cell>
          <cell r="T33">
            <v>13278.387193198248</v>
          </cell>
          <cell r="U33">
            <v>5073.836382000002</v>
          </cell>
          <cell r="V33">
            <v>4004.839622349683</v>
          </cell>
          <cell r="W33">
            <v>427.0536</v>
          </cell>
          <cell r="X33">
            <v>0</v>
          </cell>
          <cell r="Y33">
            <v>6708.623517610559</v>
          </cell>
          <cell r="Z33">
            <v>0</v>
          </cell>
          <cell r="AA33">
            <v>29492.74031515849</v>
          </cell>
        </row>
        <row r="34">
          <cell r="B34">
            <v>188112.924</v>
          </cell>
          <cell r="D34">
            <v>57233.556</v>
          </cell>
          <cell r="E34">
            <v>28344.636000000002</v>
          </cell>
          <cell r="F34">
            <v>46766.556</v>
          </cell>
          <cell r="G34">
            <v>43668.324</v>
          </cell>
          <cell r="H34">
            <v>0</v>
          </cell>
          <cell r="I34">
            <v>54470.268000000004</v>
          </cell>
          <cell r="J34">
            <v>0</v>
          </cell>
          <cell r="T34">
            <v>12632.505141005682</v>
          </cell>
          <cell r="U34">
            <v>4818.58812</v>
          </cell>
          <cell r="V34">
            <v>3694.7867325545135</v>
          </cell>
          <cell r="W34">
            <v>389.3724</v>
          </cell>
          <cell r="X34">
            <v>0</v>
          </cell>
          <cell r="Y34">
            <v>10214.49778810704</v>
          </cell>
          <cell r="Z34">
            <v>0</v>
          </cell>
          <cell r="AA34">
            <v>31749.75018166724</v>
          </cell>
        </row>
        <row r="35">
          <cell r="B35">
            <v>181916.46</v>
          </cell>
          <cell r="D35">
            <v>55433.232</v>
          </cell>
          <cell r="E35">
            <v>26921.124</v>
          </cell>
          <cell r="F35">
            <v>45217.44</v>
          </cell>
          <cell r="G35">
            <v>42830.964</v>
          </cell>
          <cell r="H35">
            <v>0</v>
          </cell>
          <cell r="I35">
            <v>53130.492</v>
          </cell>
          <cell r="J35">
            <v>0</v>
          </cell>
          <cell r="T35">
            <v>11885.963474950626</v>
          </cell>
          <cell r="U35">
            <v>4495.827708000002</v>
          </cell>
          <cell r="V35">
            <v>3638.986404746778</v>
          </cell>
          <cell r="W35">
            <v>364.2516</v>
          </cell>
          <cell r="X35">
            <v>0</v>
          </cell>
          <cell r="Y35">
            <v>9903.920062270317</v>
          </cell>
          <cell r="Z35">
            <v>0</v>
          </cell>
          <cell r="AA35">
            <v>30288.94924996772</v>
          </cell>
        </row>
        <row r="36">
          <cell r="B36">
            <v>177897.132</v>
          </cell>
          <cell r="D36">
            <v>52711.812000000005</v>
          </cell>
          <cell r="E36">
            <v>26209.368000000002</v>
          </cell>
          <cell r="F36">
            <v>42705.36</v>
          </cell>
          <cell r="G36">
            <v>40318.884</v>
          </cell>
          <cell r="H36">
            <v>0</v>
          </cell>
          <cell r="I36">
            <v>55182.024000000005</v>
          </cell>
          <cell r="J36">
            <v>0</v>
          </cell>
          <cell r="T36">
            <v>10845.081951634857</v>
          </cell>
          <cell r="U36">
            <v>4298.336352000001</v>
          </cell>
          <cell r="V36">
            <v>3543.205023224615</v>
          </cell>
          <cell r="W36">
            <v>326.5704</v>
          </cell>
          <cell r="X36">
            <v>0</v>
          </cell>
          <cell r="Y36">
            <v>10228.4627138064</v>
          </cell>
          <cell r="Z36">
            <v>0</v>
          </cell>
          <cell r="AA36">
            <v>29241.656440665873</v>
          </cell>
        </row>
        <row r="37">
          <cell r="B37">
            <v>179571.85199999998</v>
          </cell>
          <cell r="D37">
            <v>54930.816000000006</v>
          </cell>
          <cell r="E37">
            <v>25413.876</v>
          </cell>
          <cell r="F37">
            <v>42035.472</v>
          </cell>
          <cell r="G37">
            <v>39020.976</v>
          </cell>
          <cell r="H37">
            <v>0</v>
          </cell>
          <cell r="I37">
            <v>56186.856</v>
          </cell>
          <cell r="J37">
            <v>0</v>
          </cell>
          <cell r="T37">
            <v>11148.748583421775</v>
          </cell>
          <cell r="U37">
            <v>4091.634036000001</v>
          </cell>
          <cell r="V37">
            <v>3462.172310860407</v>
          </cell>
          <cell r="W37">
            <v>301.44960000000003</v>
          </cell>
          <cell r="X37">
            <v>0</v>
          </cell>
          <cell r="Y37">
            <v>10318.971192726238</v>
          </cell>
          <cell r="Z37">
            <v>0</v>
          </cell>
          <cell r="AA37">
            <v>29322.97572300842</v>
          </cell>
        </row>
        <row r="38">
          <cell r="B38">
            <v>157339.94400000002</v>
          </cell>
          <cell r="D38">
            <v>50702.148</v>
          </cell>
          <cell r="E38">
            <v>22399.38</v>
          </cell>
          <cell r="F38">
            <v>36969.444</v>
          </cell>
          <cell r="G38">
            <v>34289.892</v>
          </cell>
          <cell r="H38">
            <v>0</v>
          </cell>
          <cell r="I38">
            <v>46347.876000000004</v>
          </cell>
          <cell r="J38">
            <v>0</v>
          </cell>
          <cell r="T38">
            <v>9487.563307002072</v>
          </cell>
          <cell r="U38">
            <v>3539.1020400000007</v>
          </cell>
          <cell r="V38">
            <v>3177.87879965386</v>
          </cell>
          <cell r="W38">
            <v>276.3288</v>
          </cell>
          <cell r="X38">
            <v>0</v>
          </cell>
          <cell r="Y38">
            <v>8395.156705276078</v>
          </cell>
          <cell r="Z38">
            <v>0</v>
          </cell>
          <cell r="AA38">
            <v>24876.02965193201</v>
          </cell>
        </row>
        <row r="39">
          <cell r="B39">
            <v>159600.816</v>
          </cell>
          <cell r="D39">
            <v>54763.344</v>
          </cell>
          <cell r="E39">
            <v>22022.568</v>
          </cell>
          <cell r="F39">
            <v>32070.888</v>
          </cell>
          <cell r="G39">
            <v>29223.864</v>
          </cell>
          <cell r="H39">
            <v>0</v>
          </cell>
          <cell r="I39">
            <v>49906.656</v>
          </cell>
          <cell r="J39">
            <v>0</v>
          </cell>
          <cell r="T39">
            <v>10550.797391051166</v>
          </cell>
          <cell r="U39">
            <v>3413.49804</v>
          </cell>
          <cell r="V39">
            <v>2664.7279108219595</v>
          </cell>
          <cell r="W39">
            <v>251.208</v>
          </cell>
          <cell r="X39">
            <v>0</v>
          </cell>
          <cell r="Y39">
            <v>8901.150539402879</v>
          </cell>
          <cell r="Z39">
            <v>0</v>
          </cell>
          <cell r="AA39">
            <v>25781.381881276004</v>
          </cell>
        </row>
        <row r="40">
          <cell r="B40">
            <v>148840.74</v>
          </cell>
          <cell r="D40">
            <v>46326.94200000001</v>
          </cell>
          <cell r="E40">
            <v>17270.55</v>
          </cell>
          <cell r="F40">
            <v>31945.284000000003</v>
          </cell>
          <cell r="G40">
            <v>29600.676</v>
          </cell>
          <cell r="H40">
            <v>0</v>
          </cell>
          <cell r="I40">
            <v>52502.472</v>
          </cell>
          <cell r="J40">
            <v>0</v>
          </cell>
          <cell r="T40">
            <v>8592.527293624045</v>
          </cell>
          <cell r="U40">
            <v>2627.815114285714</v>
          </cell>
          <cell r="V40">
            <v>2539.081883962641</v>
          </cell>
          <cell r="W40">
            <v>238.6476</v>
          </cell>
          <cell r="X40">
            <v>0</v>
          </cell>
          <cell r="Y40">
            <v>9361.29786264288</v>
          </cell>
          <cell r="Z40">
            <v>0</v>
          </cell>
          <cell r="AA40">
            <v>23359.369754515283</v>
          </cell>
        </row>
        <row r="41">
          <cell r="B41">
            <v>140090.328</v>
          </cell>
          <cell r="D41">
            <v>42349.481999999996</v>
          </cell>
          <cell r="E41">
            <v>15219.017999999998</v>
          </cell>
          <cell r="F41">
            <v>30479.904000000002</v>
          </cell>
          <cell r="G41">
            <v>28219.032000000003</v>
          </cell>
          <cell r="H41">
            <v>0</v>
          </cell>
          <cell r="I41">
            <v>51288.3</v>
          </cell>
          <cell r="J41">
            <v>0</v>
          </cell>
          <cell r="T41">
            <v>7857.526124948933</v>
          </cell>
          <cell r="U41">
            <v>2274.7490670389598</v>
          </cell>
          <cell r="V41">
            <v>2362.283227371623</v>
          </cell>
          <cell r="W41">
            <v>226.0872</v>
          </cell>
          <cell r="X41">
            <v>0</v>
          </cell>
          <cell r="Y41">
            <v>9116.864600759998</v>
          </cell>
          <cell r="Z41">
            <v>0</v>
          </cell>
          <cell r="AA41">
            <v>21837.51022011952</v>
          </cell>
        </row>
        <row r="42">
          <cell r="B42">
            <v>132261.012</v>
          </cell>
          <cell r="D42">
            <v>40779.432</v>
          </cell>
          <cell r="E42">
            <v>13565.232</v>
          </cell>
          <cell r="F42">
            <v>26460.576</v>
          </cell>
          <cell r="G42">
            <v>24492.780000000002</v>
          </cell>
          <cell r="H42">
            <v>0</v>
          </cell>
          <cell r="I42">
            <v>50744.016</v>
          </cell>
          <cell r="J42">
            <v>0</v>
          </cell>
          <cell r="T42">
            <v>7397.752670837014</v>
          </cell>
          <cell r="U42">
            <v>1993.2082447792202</v>
          </cell>
          <cell r="V42">
            <v>2032.987227977339</v>
          </cell>
          <cell r="W42">
            <v>213.5268</v>
          </cell>
          <cell r="X42">
            <v>0</v>
          </cell>
          <cell r="Y42">
            <v>8959.361435199358</v>
          </cell>
          <cell r="Z42">
            <v>0</v>
          </cell>
          <cell r="AA42">
            <v>20596.83637879293</v>
          </cell>
        </row>
        <row r="43">
          <cell r="B43">
            <v>119072.592</v>
          </cell>
          <cell r="D43">
            <v>39167.514</v>
          </cell>
          <cell r="E43">
            <v>10655.406</v>
          </cell>
          <cell r="F43">
            <v>25162.668</v>
          </cell>
          <cell r="G43">
            <v>23571.684000000005</v>
          </cell>
          <cell r="H43">
            <v>0</v>
          </cell>
          <cell r="I43">
            <v>43375.24800000001</v>
          </cell>
          <cell r="J43">
            <v>0</v>
          </cell>
          <cell r="T43">
            <v>6846.602491615218</v>
          </cell>
          <cell r="U43">
            <v>1540.328885532467</v>
          </cell>
          <cell r="V43">
            <v>1837.3848936662264</v>
          </cell>
          <cell r="W43">
            <v>213.52679999999998</v>
          </cell>
          <cell r="X43">
            <v>0</v>
          </cell>
          <cell r="Y43">
            <v>7660.271792960641</v>
          </cell>
          <cell r="Z43">
            <v>0</v>
          </cell>
          <cell r="AA43">
            <v>18098.11486377455</v>
          </cell>
        </row>
        <row r="44">
          <cell r="B44">
            <v>104167.584</v>
          </cell>
          <cell r="D44">
            <v>38392.956000000006</v>
          </cell>
          <cell r="E44">
            <v>9043.488000000001</v>
          </cell>
          <cell r="F44">
            <v>24492.78</v>
          </cell>
          <cell r="G44">
            <v>22859.928</v>
          </cell>
          <cell r="H44">
            <v>0</v>
          </cell>
          <cell r="I44">
            <v>32238.36</v>
          </cell>
          <cell r="J44">
            <v>0</v>
          </cell>
          <cell r="T44">
            <v>6980.765911900221</v>
          </cell>
          <cell r="U44">
            <v>1287.2289412987002</v>
          </cell>
          <cell r="V44">
            <v>1533.411089060055</v>
          </cell>
          <cell r="W44">
            <v>0</v>
          </cell>
          <cell r="X44">
            <v>0</v>
          </cell>
          <cell r="Y44">
            <v>5714.8225080408</v>
          </cell>
          <cell r="Z44">
            <v>0</v>
          </cell>
          <cell r="AA44">
            <v>15516.228450299775</v>
          </cell>
        </row>
        <row r="45">
          <cell r="B45">
            <v>87211.044</v>
          </cell>
          <cell r="D45">
            <v>34813.242</v>
          </cell>
          <cell r="E45">
            <v>9190.026</v>
          </cell>
          <cell r="F45">
            <v>21478.284</v>
          </cell>
          <cell r="G45">
            <v>20222.244</v>
          </cell>
          <cell r="H45">
            <v>0</v>
          </cell>
          <cell r="I45">
            <v>21729.492</v>
          </cell>
          <cell r="J45">
            <v>0</v>
          </cell>
          <cell r="T45">
            <v>5959.208902799262</v>
          </cell>
          <cell r="U45">
            <v>1289.1100107272714</v>
          </cell>
          <cell r="V45">
            <v>1254.942857824275</v>
          </cell>
          <cell r="W45">
            <v>0</v>
          </cell>
          <cell r="X45">
            <v>0</v>
          </cell>
          <cell r="Y45">
            <v>3854.9874550953596</v>
          </cell>
          <cell r="Z45">
            <v>0</v>
          </cell>
          <cell r="AA45">
            <v>12358.249226446169</v>
          </cell>
        </row>
        <row r="46">
          <cell r="B46">
            <v>81768.204</v>
          </cell>
          <cell r="D46">
            <v>32301.162</v>
          </cell>
          <cell r="E46">
            <v>9859.914</v>
          </cell>
          <cell r="F46">
            <v>19133.676</v>
          </cell>
          <cell r="G46">
            <v>18003.239999999998</v>
          </cell>
          <cell r="H46">
            <v>0</v>
          </cell>
          <cell r="I46">
            <v>20347.848</v>
          </cell>
          <cell r="J46">
            <v>0</v>
          </cell>
          <cell r="T46">
            <v>5631.490141565956</v>
          </cell>
          <cell r="U46">
            <v>1364.2535552727256</v>
          </cell>
          <cell r="V46">
            <v>1086.8188312159248</v>
          </cell>
          <cell r="W46">
            <v>37.681200000000004</v>
          </cell>
          <cell r="X46">
            <v>0</v>
          </cell>
          <cell r="Y46">
            <v>3592.87039098</v>
          </cell>
          <cell r="Z46">
            <v>0</v>
          </cell>
          <cell r="AA46">
            <v>11713.114119034608</v>
          </cell>
        </row>
        <row r="47">
          <cell r="B47">
            <v>84405.888</v>
          </cell>
          <cell r="D47">
            <v>34143.354</v>
          </cell>
          <cell r="E47">
            <v>10069.254</v>
          </cell>
          <cell r="F47">
            <v>18714.996000000003</v>
          </cell>
          <cell r="G47">
            <v>17375.22</v>
          </cell>
          <cell r="H47">
            <v>0</v>
          </cell>
          <cell r="I47">
            <v>21352.68</v>
          </cell>
          <cell r="J47">
            <v>0</v>
          </cell>
          <cell r="T47">
            <v>5644.9881279329675</v>
          </cell>
          <cell r="U47">
            <v>1375.564712025972</v>
          </cell>
          <cell r="V47">
            <v>1108.2177388701828</v>
          </cell>
          <cell r="W47">
            <v>37.681200000000004</v>
          </cell>
          <cell r="X47">
            <v>0</v>
          </cell>
          <cell r="Y47">
            <v>3772.9685907287994</v>
          </cell>
          <cell r="Z47">
            <v>0</v>
          </cell>
          <cell r="AA47">
            <v>11939.420369557922</v>
          </cell>
        </row>
        <row r="48">
          <cell r="B48">
            <v>80177.22</v>
          </cell>
          <cell r="D48">
            <v>33452.53200000001</v>
          </cell>
          <cell r="E48">
            <v>9587.772</v>
          </cell>
          <cell r="F48">
            <v>18756.864</v>
          </cell>
          <cell r="G48">
            <v>17584.56</v>
          </cell>
          <cell r="H48">
            <v>0</v>
          </cell>
          <cell r="I48">
            <v>18254.448</v>
          </cell>
          <cell r="J48">
            <v>0</v>
          </cell>
          <cell r="T48">
            <v>5440.470917367681</v>
          </cell>
          <cell r="U48">
            <v>1294.4737365194783</v>
          </cell>
          <cell r="V48">
            <v>1095.505251447835</v>
          </cell>
          <cell r="W48">
            <v>37.681200000000004</v>
          </cell>
          <cell r="X48">
            <v>0</v>
          </cell>
          <cell r="Y48">
            <v>3207.0867300460795</v>
          </cell>
          <cell r="Z48">
            <v>0</v>
          </cell>
          <cell r="AA48">
            <v>11075.217835381074</v>
          </cell>
        </row>
        <row r="49">
          <cell r="B49">
            <v>80847.10800000001</v>
          </cell>
          <cell r="D49">
            <v>32740.776</v>
          </cell>
          <cell r="E49">
            <v>8876.016</v>
          </cell>
          <cell r="F49">
            <v>18045.108</v>
          </cell>
          <cell r="G49">
            <v>16956.540000000005</v>
          </cell>
          <cell r="H49">
            <v>0</v>
          </cell>
          <cell r="I49">
            <v>21017.736</v>
          </cell>
          <cell r="J49">
            <v>0</v>
          </cell>
          <cell r="T49">
            <v>5209.155152839605</v>
          </cell>
          <cell r="U49">
            <v>1185.5821371428551</v>
          </cell>
          <cell r="V49">
            <v>1063.4671226816718</v>
          </cell>
          <cell r="W49">
            <v>50.2416</v>
          </cell>
          <cell r="X49">
            <v>0</v>
          </cell>
          <cell r="Y49">
            <v>3687.609281283361</v>
          </cell>
          <cell r="Z49">
            <v>0</v>
          </cell>
          <cell r="AA49">
            <v>11196.055293947493</v>
          </cell>
        </row>
        <row r="50">
          <cell r="B50">
            <v>79842.27600000001</v>
          </cell>
          <cell r="D50">
            <v>32301.162000000004</v>
          </cell>
          <cell r="E50">
            <v>8687.61</v>
          </cell>
          <cell r="F50">
            <v>17793.9</v>
          </cell>
          <cell r="G50">
            <v>16663.464000000004</v>
          </cell>
          <cell r="H50">
            <v>0</v>
          </cell>
          <cell r="I50">
            <v>20892.132</v>
          </cell>
          <cell r="J50">
            <v>0</v>
          </cell>
          <cell r="T50">
            <v>4688.253449956508</v>
          </cell>
          <cell r="U50">
            <v>1149.246694285712</v>
          </cell>
          <cell r="V50">
            <v>1069.897212880367</v>
          </cell>
          <cell r="W50">
            <v>50.2416</v>
          </cell>
          <cell r="X50">
            <v>0</v>
          </cell>
          <cell r="Y50">
            <v>3645.1960971213607</v>
          </cell>
          <cell r="Z50">
            <v>0</v>
          </cell>
          <cell r="AA50">
            <v>10602.835054243948</v>
          </cell>
        </row>
        <row r="51">
          <cell r="B51">
            <v>78335.02799999999</v>
          </cell>
          <cell r="D51">
            <v>31966.218</v>
          </cell>
          <cell r="E51">
            <v>8436.402</v>
          </cell>
          <cell r="F51">
            <v>17207.748</v>
          </cell>
          <cell r="G51">
            <v>16035.444</v>
          </cell>
          <cell r="H51">
            <v>0</v>
          </cell>
          <cell r="I51">
            <v>20515.32</v>
          </cell>
          <cell r="J51">
            <v>0</v>
          </cell>
          <cell r="T51">
            <v>4539.4780057143025</v>
          </cell>
          <cell r="U51">
            <v>1105.1686619999975</v>
          </cell>
          <cell r="V51">
            <v>1099.2789123876412</v>
          </cell>
          <cell r="W51">
            <v>62.802</v>
          </cell>
          <cell r="X51">
            <v>0</v>
          </cell>
          <cell r="Y51">
            <v>3551.6388683160003</v>
          </cell>
          <cell r="Z51">
            <v>0</v>
          </cell>
          <cell r="AA51">
            <v>10358.36644841794</v>
          </cell>
        </row>
        <row r="52">
          <cell r="B52">
            <v>77330.196</v>
          </cell>
          <cell r="D52">
            <v>32154.624000000003</v>
          </cell>
          <cell r="E52">
            <v>8289.864000000001</v>
          </cell>
          <cell r="F52">
            <v>15072.480000000001</v>
          </cell>
          <cell r="G52">
            <v>13942.044000000002</v>
          </cell>
          <cell r="H52">
            <v>0</v>
          </cell>
          <cell r="I52">
            <v>21603.888</v>
          </cell>
          <cell r="J52">
            <v>0</v>
          </cell>
          <cell r="T52">
            <v>4367.76043678172</v>
          </cell>
          <cell r="U52">
            <v>1075.3137874285692</v>
          </cell>
          <cell r="V52">
            <v>994.1274157070491</v>
          </cell>
          <cell r="W52">
            <v>62.802</v>
          </cell>
          <cell r="X52">
            <v>0</v>
          </cell>
          <cell r="Y52">
            <v>3730.14328895712</v>
          </cell>
          <cell r="Z52">
            <v>0</v>
          </cell>
          <cell r="AA52">
            <v>10230.146928874457</v>
          </cell>
        </row>
        <row r="53">
          <cell r="B53">
            <v>75320.532</v>
          </cell>
          <cell r="D53">
            <v>30563.64</v>
          </cell>
          <cell r="E53">
            <v>7619.976000000001</v>
          </cell>
          <cell r="F53">
            <v>15030.612000000001</v>
          </cell>
          <cell r="G53">
            <v>13565.232000000002</v>
          </cell>
          <cell r="H53">
            <v>0</v>
          </cell>
          <cell r="I53">
            <v>21855.096</v>
          </cell>
          <cell r="J53">
            <v>0</v>
          </cell>
          <cell r="T53">
            <v>3859.005388701432</v>
          </cell>
          <cell r="U53">
            <v>978.6226319999979</v>
          </cell>
          <cell r="V53">
            <v>990.6831124974594</v>
          </cell>
          <cell r="W53">
            <v>75.36240000000001</v>
          </cell>
          <cell r="X53">
            <v>0</v>
          </cell>
          <cell r="Y53">
            <v>3679.0042483771203</v>
          </cell>
          <cell r="Z53">
            <v>0</v>
          </cell>
          <cell r="AA53">
            <v>9582.67778157601</v>
          </cell>
        </row>
        <row r="54">
          <cell r="B54">
            <v>37699.2</v>
          </cell>
          <cell r="D54">
            <v>10010.658818096854</v>
          </cell>
          <cell r="E54">
            <v>2495.80808889538</v>
          </cell>
          <cell r="F54">
            <v>2191.8172640505254</v>
          </cell>
          <cell r="G54">
            <v>1869.742824496684</v>
          </cell>
          <cell r="H54">
            <v>0</v>
          </cell>
          <cell r="I54">
            <v>22760.74778694673</v>
          </cell>
          <cell r="J54">
            <v>0</v>
          </cell>
          <cell r="T54">
            <v>953.8008143924799</v>
          </cell>
          <cell r="U54">
            <v>317.32417130241197</v>
          </cell>
          <cell r="V54">
            <v>233.59756401901197</v>
          </cell>
          <cell r="W54">
            <v>72.05041260315075</v>
          </cell>
          <cell r="X54">
            <v>0</v>
          </cell>
          <cell r="Y54">
            <v>3804.7321215615893</v>
          </cell>
          <cell r="Z54">
            <v>0</v>
          </cell>
          <cell r="AA54">
            <v>5381.505083878644</v>
          </cell>
        </row>
        <row r="55">
          <cell r="B55">
            <v>25730.75150247506</v>
          </cell>
          <cell r="D55">
            <v>3939.783951154297</v>
          </cell>
          <cell r="E55">
            <v>982.2475056302494</v>
          </cell>
          <cell r="F55">
            <v>1129.097149504234</v>
          </cell>
          <cell r="G55">
            <v>1204.7269740219785</v>
          </cell>
          <cell r="H55">
            <v>0</v>
          </cell>
          <cell r="I55">
            <v>19382.7175346859</v>
          </cell>
          <cell r="J55">
            <v>0</v>
          </cell>
          <cell r="T55">
            <v>336.72434385406143</v>
          </cell>
          <cell r="U55">
            <v>123.6228646371783</v>
          </cell>
          <cell r="V55">
            <v>100.80217494523987</v>
          </cell>
          <cell r="W55">
            <v>89.07160845011498</v>
          </cell>
          <cell r="X55">
            <v>0</v>
          </cell>
          <cell r="Y55">
            <v>3221.0273653467666</v>
          </cell>
          <cell r="Z55">
            <v>0</v>
          </cell>
          <cell r="AA55">
            <v>3871.2483572333613</v>
          </cell>
        </row>
        <row r="56">
          <cell r="B56">
            <v>20308.648552181105</v>
          </cell>
          <cell r="D56">
            <v>1175.1890723520141</v>
          </cell>
          <cell r="E56">
            <v>292.9923440658447</v>
          </cell>
          <cell r="F56">
            <v>767.402654261323</v>
          </cell>
          <cell r="G56">
            <v>1057.5493162499242</v>
          </cell>
          <cell r="H56">
            <v>0</v>
          </cell>
          <cell r="I56">
            <v>17716.91404969629</v>
          </cell>
          <cell r="J56">
            <v>0</v>
          </cell>
          <cell r="T56">
            <v>94.03459092478023</v>
          </cell>
          <cell r="U56">
            <v>36.49847486077372</v>
          </cell>
          <cell r="V56">
            <v>44.3971165321567</v>
          </cell>
          <cell r="W56">
            <v>106.8451295416896</v>
          </cell>
          <cell r="X56">
            <v>0</v>
          </cell>
          <cell r="Y56">
            <v>2956.804132816293</v>
          </cell>
          <cell r="Z56">
            <v>0</v>
          </cell>
          <cell r="AA56">
            <v>3238.5794446756936</v>
          </cell>
        </row>
        <row r="57">
          <cell r="B57">
            <v>19710.24845961319</v>
          </cell>
          <cell r="D57">
            <v>1253.1690168612538</v>
          </cell>
          <cell r="E57">
            <v>312.4339192722578</v>
          </cell>
          <cell r="F57">
            <v>765.0416736503332</v>
          </cell>
          <cell r="G57">
            <v>1120.6948408567432</v>
          </cell>
          <cell r="H57">
            <v>0</v>
          </cell>
          <cell r="I57">
            <v>16953.567217292373</v>
          </cell>
          <cell r="J57">
            <v>0</v>
          </cell>
          <cell r="T57">
            <v>86.07959082041609</v>
          </cell>
          <cell r="U57">
            <v>38.518638904565414</v>
          </cell>
          <cell r="V57">
            <v>45.570056295965244</v>
          </cell>
          <cell r="W57">
            <v>127.81098976109209</v>
          </cell>
          <cell r="X57">
            <v>0</v>
          </cell>
          <cell r="Y57">
            <v>2773.393372515537</v>
          </cell>
          <cell r="Z57">
            <v>0</v>
          </cell>
          <cell r="AA57">
            <v>3071.372648297576</v>
          </cell>
        </row>
        <row r="58">
          <cell r="B58">
            <v>17204.391444823657</v>
          </cell>
          <cell r="D58">
            <v>1093.8477187024228</v>
          </cell>
          <cell r="E58">
            <v>272.7127189093711</v>
          </cell>
          <cell r="F58">
            <v>667.7783109661352</v>
          </cell>
          <cell r="G58">
            <v>978.2156106149941</v>
          </cell>
          <cell r="H58">
            <v>0</v>
          </cell>
          <cell r="I58">
            <v>14798.180113765637</v>
          </cell>
          <cell r="J58">
            <v>0</v>
          </cell>
          <cell r="T58">
            <v>73.44164549977016</v>
          </cell>
          <cell r="U58">
            <v>33.27095170694321</v>
          </cell>
          <cell r="V58">
            <v>39.776519727028486</v>
          </cell>
          <cell r="W58">
            <v>111.56177474402725</v>
          </cell>
          <cell r="X58">
            <v>0</v>
          </cell>
          <cell r="Y58">
            <v>2353.47444875107</v>
          </cell>
          <cell r="Z58">
            <v>0</v>
          </cell>
          <cell r="AA58">
            <v>2611.525340428839</v>
          </cell>
        </row>
        <row r="59">
          <cell r="B59">
            <v>12342.280819112624</v>
          </cell>
          <cell r="D59">
            <v>784.716841677825</v>
          </cell>
          <cell r="E59">
            <v>195.64173313063583</v>
          </cell>
          <cell r="F59">
            <v>479.0583535191839</v>
          </cell>
          <cell r="G59">
            <v>701.7633728324956</v>
          </cell>
          <cell r="H59">
            <v>0</v>
          </cell>
          <cell r="I59">
            <v>10616.085733788392</v>
          </cell>
          <cell r="J59">
            <v>0</v>
          </cell>
          <cell r="T59">
            <v>49.71008625946507</v>
          </cell>
          <cell r="U59">
            <v>23.61675207076956</v>
          </cell>
          <cell r="V59">
            <v>28.53532936939</v>
          </cell>
          <cell r="W59">
            <v>80.03344709897605</v>
          </cell>
          <cell r="X59">
            <v>0</v>
          </cell>
          <cell r="Y59">
            <v>1597.376941757378</v>
          </cell>
          <cell r="Z59">
            <v>0</v>
          </cell>
          <cell r="AA59">
            <v>1779.2725565559788</v>
          </cell>
        </row>
        <row r="60">
          <cell r="B60">
            <v>10883.647631399312</v>
          </cell>
          <cell r="D60">
            <v>691.9775785704455</v>
          </cell>
          <cell r="E60">
            <v>172.5204373970152</v>
          </cell>
          <cell r="F60">
            <v>422.4423662850985</v>
          </cell>
          <cell r="G60">
            <v>618.8277014977461</v>
          </cell>
          <cell r="H60">
            <v>0</v>
          </cell>
          <cell r="I60">
            <v>9361.457419795217</v>
          </cell>
          <cell r="J60">
            <v>0</v>
          </cell>
          <cell r="T60">
            <v>39.89942759618499</v>
          </cell>
          <cell r="U60">
            <v>20.603869380557775</v>
          </cell>
          <cell r="V60">
            <v>25.16297226209845</v>
          </cell>
          <cell r="W60">
            <v>70.5749488054607</v>
          </cell>
          <cell r="X60">
            <v>0</v>
          </cell>
          <cell r="Y60">
            <v>1403.1092802650367</v>
          </cell>
          <cell r="Z60">
            <v>0</v>
          </cell>
          <cell r="AA60">
            <v>1559.3504983093385</v>
          </cell>
        </row>
        <row r="61">
          <cell r="B61">
            <v>7928.9804050056855</v>
          </cell>
          <cell r="D61">
            <v>504.1211225324209</v>
          </cell>
          <cell r="E61">
            <v>125.68499219301452</v>
          </cell>
          <cell r="F61">
            <v>307.7586998365666</v>
          </cell>
          <cell r="G61">
            <v>450.8298031529972</v>
          </cell>
          <cell r="H61">
            <v>0</v>
          </cell>
          <cell r="I61">
            <v>6820.030835039815</v>
          </cell>
          <cell r="J61">
            <v>0</v>
          </cell>
          <cell r="T61">
            <v>22.075817949411697</v>
          </cell>
          <cell r="U61">
            <v>14.8487840776604</v>
          </cell>
          <cell r="V61">
            <v>18.331787352456605</v>
          </cell>
          <cell r="W61">
            <v>51.41542662116038</v>
          </cell>
          <cell r="X61">
            <v>0</v>
          </cell>
          <cell r="Y61">
            <v>998.4170500894866</v>
          </cell>
          <cell r="Z61">
            <v>0</v>
          </cell>
          <cell r="AA61">
            <v>1105.0888660901755</v>
          </cell>
        </row>
        <row r="62">
          <cell r="B62">
            <v>6881.756577929462</v>
          </cell>
          <cell r="D62">
            <v>437.53908748096904</v>
          </cell>
          <cell r="E62">
            <v>109.08508756374846</v>
          </cell>
          <cell r="F62">
            <v>267.11132438645404</v>
          </cell>
          <cell r="G62">
            <v>391.28624424599764</v>
          </cell>
          <cell r="H62">
            <v>0</v>
          </cell>
          <cell r="I62">
            <v>5919.2720455062545</v>
          </cell>
          <cell r="J62">
            <v>0</v>
          </cell>
          <cell r="T62">
            <v>19.518688576662097</v>
          </cell>
          <cell r="U62">
            <v>12.747371661020864</v>
          </cell>
          <cell r="V62">
            <v>15.910607890811391</v>
          </cell>
          <cell r="W62">
            <v>44.62470989761089</v>
          </cell>
          <cell r="X62">
            <v>0</v>
          </cell>
          <cell r="Y62">
            <v>857.7244207004245</v>
          </cell>
          <cell r="Z62">
            <v>0</v>
          </cell>
          <cell r="AA62">
            <v>950.5257987265297</v>
          </cell>
        </row>
        <row r="63">
          <cell r="B63">
            <v>4862.110625711033</v>
          </cell>
          <cell r="D63">
            <v>309.1308770245977</v>
          </cell>
          <cell r="E63">
            <v>77.07098577873532</v>
          </cell>
          <cell r="F63">
            <v>188.7199574469512</v>
          </cell>
          <cell r="G63">
            <v>276.4522377824983</v>
          </cell>
          <cell r="H63">
            <v>0</v>
          </cell>
          <cell r="I63">
            <v>4182.094379977245</v>
          </cell>
          <cell r="J63">
            <v>0</v>
          </cell>
          <cell r="T63">
            <v>14.129853252085514</v>
          </cell>
          <cell r="U63">
            <v>8.907203927856678</v>
          </cell>
          <cell r="V63">
            <v>11.241190357638482</v>
          </cell>
          <cell r="W63">
            <v>31.52832764505117</v>
          </cell>
          <cell r="X63">
            <v>0</v>
          </cell>
          <cell r="Y63">
            <v>601.6093320994946</v>
          </cell>
          <cell r="Z63">
            <v>0</v>
          </cell>
          <cell r="AA63">
            <v>667.4159072821265</v>
          </cell>
        </row>
        <row r="64">
          <cell r="B64">
            <v>3740.0850967007946</v>
          </cell>
          <cell r="D64">
            <v>237.79298232661364</v>
          </cell>
          <cell r="E64">
            <v>59.285373675950254</v>
          </cell>
          <cell r="F64">
            <v>145.16919803611634</v>
          </cell>
          <cell r="G64">
            <v>212.65556752499873</v>
          </cell>
          <cell r="H64">
            <v>0</v>
          </cell>
          <cell r="I64">
            <v>3216.995676905573</v>
          </cell>
          <cell r="J64">
            <v>0</v>
          </cell>
          <cell r="T64">
            <v>9.911188654188697</v>
          </cell>
          <cell r="U64">
            <v>6.775471277251446</v>
          </cell>
          <cell r="V64">
            <v>8.647069505875756</v>
          </cell>
          <cell r="W64">
            <v>24.252559726962442</v>
          </cell>
          <cell r="X64">
            <v>0</v>
          </cell>
          <cell r="Y64">
            <v>453.1514799415698</v>
          </cell>
          <cell r="Z64">
            <v>0</v>
          </cell>
          <cell r="AA64">
            <v>502.73776910584814</v>
          </cell>
        </row>
        <row r="65">
          <cell r="B65">
            <v>3366.076587030715</v>
          </cell>
          <cell r="D65">
            <v>214.0136840939523</v>
          </cell>
          <cell r="E65">
            <v>53.35683630835523</v>
          </cell>
          <cell r="F65">
            <v>130.6522782325047</v>
          </cell>
          <cell r="G65">
            <v>191.3900107724988</v>
          </cell>
          <cell r="H65">
            <v>0</v>
          </cell>
          <cell r="I65">
            <v>2895.2961092150153</v>
          </cell>
          <cell r="J65">
            <v>0</v>
          </cell>
          <cell r="T65">
            <v>8.575709690329441</v>
          </cell>
          <cell r="U65">
            <v>6.029322502844129</v>
          </cell>
          <cell r="V65">
            <v>7.782362555288181</v>
          </cell>
          <cell r="W65">
            <v>21.827303754266197</v>
          </cell>
          <cell r="X65">
            <v>0</v>
          </cell>
          <cell r="Y65">
            <v>402.0842471672353</v>
          </cell>
          <cell r="Z65">
            <v>0</v>
          </cell>
          <cell r="AA65">
            <v>446.29894566996325</v>
          </cell>
        </row>
        <row r="66">
          <cell r="B66">
            <v>2244.0510580204773</v>
          </cell>
          <cell r="D66">
            <v>142.6757893959682</v>
          </cell>
          <cell r="E66">
            <v>35.57122420557015</v>
          </cell>
          <cell r="F66">
            <v>87.1015188216698</v>
          </cell>
          <cell r="G66">
            <v>127.59334051499923</v>
          </cell>
          <cell r="H66">
            <v>0</v>
          </cell>
          <cell r="I66">
            <v>1930.197406143344</v>
          </cell>
          <cell r="J66">
            <v>0</v>
          </cell>
          <cell r="T66">
            <v>6.508297771291176</v>
          </cell>
          <cell r="U66">
            <v>3.9738139041079714</v>
          </cell>
          <cell r="V66">
            <v>5.188241703525454</v>
          </cell>
          <cell r="W66">
            <v>14.551535836177466</v>
          </cell>
          <cell r="X66">
            <v>0</v>
          </cell>
          <cell r="Y66">
            <v>261.4417643067849</v>
          </cell>
          <cell r="Z66">
            <v>0</v>
          </cell>
          <cell r="AA66">
            <v>291.66365352188694</v>
          </cell>
        </row>
        <row r="67">
          <cell r="B67">
            <v>1496.034038680318</v>
          </cell>
          <cell r="D67">
            <v>95.11719293064544</v>
          </cell>
          <cell r="E67">
            <v>23.7141494703801</v>
          </cell>
          <cell r="F67">
            <v>58.067679214446535</v>
          </cell>
          <cell r="G67">
            <v>85.06222700999948</v>
          </cell>
          <cell r="H67">
            <v>0</v>
          </cell>
          <cell r="I67">
            <v>1286.7982707622293</v>
          </cell>
          <cell r="J67">
            <v>0</v>
          </cell>
          <cell r="T67">
            <v>4.131070401586846</v>
          </cell>
          <cell r="U67">
            <v>2.618719648657683</v>
          </cell>
          <cell r="V67">
            <v>3.458827802350303</v>
          </cell>
          <cell r="W67">
            <v>9.701023890784976</v>
          </cell>
          <cell r="X67">
            <v>0</v>
          </cell>
          <cell r="Y67">
            <v>172.43128998170653</v>
          </cell>
          <cell r="Z67">
            <v>0</v>
          </cell>
          <cell r="AA67">
            <v>192.34093172508634</v>
          </cell>
        </row>
        <row r="68">
          <cell r="B68">
            <v>748.017019340159</v>
          </cell>
          <cell r="D68">
            <v>47.55859646532272</v>
          </cell>
          <cell r="E68">
            <v>11.85707473519005</v>
          </cell>
          <cell r="F68">
            <v>29.033839607223268</v>
          </cell>
          <cell r="G68">
            <v>42.53111350499974</v>
          </cell>
          <cell r="H68">
            <v>0</v>
          </cell>
          <cell r="I68">
            <v>643.3991353811147</v>
          </cell>
          <cell r="J68">
            <v>0</v>
          </cell>
          <cell r="T68">
            <v>5.799128311265089</v>
          </cell>
          <cell r="U68">
            <v>1.294115013955026</v>
          </cell>
          <cell r="V68">
            <v>1.7294139011751515</v>
          </cell>
          <cell r="W68">
            <v>4.850511945392488</v>
          </cell>
          <cell r="X68">
            <v>0</v>
          </cell>
          <cell r="Y68">
            <v>86.76263076579751</v>
          </cell>
          <cell r="Z68">
            <v>0</v>
          </cell>
          <cell r="AA68">
            <v>100.43579993758526</v>
          </cell>
        </row>
        <row r="69">
          <cell r="B69">
            <v>1496.034038680318</v>
          </cell>
          <cell r="D69">
            <v>95.11719293064544</v>
          </cell>
          <cell r="E69">
            <v>23.7141494703801</v>
          </cell>
          <cell r="F69">
            <v>58.067679214446535</v>
          </cell>
          <cell r="G69">
            <v>85.06222700999948</v>
          </cell>
          <cell r="H69">
            <v>0</v>
          </cell>
          <cell r="I69">
            <v>1286.7982707622293</v>
          </cell>
          <cell r="J69">
            <v>0</v>
          </cell>
          <cell r="T69">
            <v>8.199513951135637</v>
          </cell>
          <cell r="U69">
            <v>2.5577404071624206</v>
          </cell>
          <cell r="V69">
            <v>3.458827802350303</v>
          </cell>
          <cell r="W69">
            <v>9.701023890784976</v>
          </cell>
          <cell r="X69">
            <v>0</v>
          </cell>
          <cell r="Y69">
            <v>169.33621844095555</v>
          </cell>
          <cell r="Z69">
            <v>0</v>
          </cell>
          <cell r="AA69">
            <v>193.25332449238888</v>
          </cell>
        </row>
        <row r="70">
          <cell r="B70">
            <v>1309.0297838452782</v>
          </cell>
          <cell r="D70">
            <v>83.22754381431477</v>
          </cell>
          <cell r="E70">
            <v>20.749880786582587</v>
          </cell>
          <cell r="F70">
            <v>50.809219312640714</v>
          </cell>
          <cell r="G70">
            <v>74.42944863374954</v>
          </cell>
          <cell r="H70">
            <v>0</v>
          </cell>
          <cell r="I70">
            <v>1125.9484869169505</v>
          </cell>
          <cell r="J70">
            <v>0</v>
          </cell>
          <cell r="T70">
            <v>6.803444249799982</v>
          </cell>
          <cell r="U70">
            <v>2.21134443811294</v>
          </cell>
          <cell r="V70">
            <v>3.0264743270565146</v>
          </cell>
          <cell r="W70">
            <v>8.488395904436855</v>
          </cell>
          <cell r="X70">
            <v>0</v>
          </cell>
          <cell r="Y70">
            <v>145.1135921320409</v>
          </cell>
          <cell r="Z70">
            <v>0</v>
          </cell>
          <cell r="AA70">
            <v>165.6432510514472</v>
          </cell>
        </row>
        <row r="71">
          <cell r="B71">
            <v>1122.0255290102386</v>
          </cell>
          <cell r="D71">
            <v>71.3378946979841</v>
          </cell>
          <cell r="E71">
            <v>17.785612102785073</v>
          </cell>
          <cell r="F71">
            <v>43.5507594108349</v>
          </cell>
          <cell r="G71">
            <v>63.79667025749961</v>
          </cell>
          <cell r="H71">
            <v>0</v>
          </cell>
          <cell r="I71">
            <v>965.098703071672</v>
          </cell>
          <cell r="J71">
            <v>0</v>
          </cell>
          <cell r="T71">
            <v>5.056478476024791</v>
          </cell>
          <cell r="U71">
            <v>1.8725708742503677</v>
          </cell>
          <cell r="V71">
            <v>2.594120851762727</v>
          </cell>
          <cell r="W71">
            <v>7.275767918088733</v>
          </cell>
          <cell r="X71">
            <v>0</v>
          </cell>
          <cell r="Y71">
            <v>123.76604311451194</v>
          </cell>
          <cell r="Z71">
            <v>0</v>
          </cell>
          <cell r="AA71">
            <v>140.56498123463857</v>
          </cell>
        </row>
        <row r="72">
          <cell r="B72">
            <v>1122.0255290102386</v>
          </cell>
          <cell r="D72">
            <v>71.3378946979841</v>
          </cell>
          <cell r="E72">
            <v>17.785612102785073</v>
          </cell>
          <cell r="F72">
            <v>43.5507594108349</v>
          </cell>
          <cell r="G72">
            <v>63.79667025749961</v>
          </cell>
          <cell r="H72">
            <v>0</v>
          </cell>
          <cell r="I72">
            <v>965.098703071672</v>
          </cell>
          <cell r="J72">
            <v>0</v>
          </cell>
          <cell r="T72">
            <v>4.500619472058769</v>
          </cell>
          <cell r="U72">
            <v>1.8497036586896443</v>
          </cell>
          <cell r="V72">
            <v>2.594120851762727</v>
          </cell>
          <cell r="W72">
            <v>7.275767918088733</v>
          </cell>
          <cell r="X72">
            <v>0</v>
          </cell>
          <cell r="Y72">
            <v>121.8879127833993</v>
          </cell>
          <cell r="Z72">
            <v>0</v>
          </cell>
          <cell r="AA72">
            <v>138.10812468399916</v>
          </cell>
        </row>
        <row r="73">
          <cell r="B73">
            <v>748.017019340159</v>
          </cell>
          <cell r="D73">
            <v>47.55859646532272</v>
          </cell>
          <cell r="E73">
            <v>11.85707473519005</v>
          </cell>
          <cell r="F73">
            <v>29.033839607223268</v>
          </cell>
          <cell r="G73">
            <v>42.53111350499974</v>
          </cell>
          <cell r="H73">
            <v>0</v>
          </cell>
          <cell r="I73">
            <v>643.3991353811147</v>
          </cell>
          <cell r="J73">
            <v>0</v>
          </cell>
          <cell r="T73">
            <v>2.8271602438163796</v>
          </cell>
          <cell r="U73">
            <v>1.2178909620859473</v>
          </cell>
          <cell r="V73">
            <v>1.7294139011751515</v>
          </cell>
          <cell r="W73">
            <v>4.850511945392488</v>
          </cell>
          <cell r="X73">
            <v>0</v>
          </cell>
          <cell r="Y73">
            <v>79.04965844071899</v>
          </cell>
          <cell r="Z73">
            <v>0</v>
          </cell>
          <cell r="AA73">
            <v>89.67463549318896</v>
          </cell>
        </row>
        <row r="74">
          <cell r="B74">
            <v>374.0085096700795</v>
          </cell>
          <cell r="D74">
            <v>23.77929823266136</v>
          </cell>
          <cell r="E74">
            <v>5.928537367595025</v>
          </cell>
          <cell r="F74">
            <v>14.516919803611634</v>
          </cell>
          <cell r="G74">
            <v>21.26555675249987</v>
          </cell>
          <cell r="H74">
            <v>0</v>
          </cell>
          <cell r="I74">
            <v>321.69956769055733</v>
          </cell>
          <cell r="J74">
            <v>0</v>
          </cell>
          <cell r="T74">
            <v>1.7146883469618972</v>
          </cell>
          <cell r="U74">
            <v>0.6013230758560658</v>
          </cell>
          <cell r="V74">
            <v>0.8647069505875757</v>
          </cell>
          <cell r="W74">
            <v>2.425255972696244</v>
          </cell>
          <cell r="X74">
            <v>0</v>
          </cell>
          <cell r="Y74">
            <v>38.469799403139916</v>
          </cell>
          <cell r="Z74">
            <v>0</v>
          </cell>
          <cell r="AA74">
            <v>44.0757737492417</v>
          </cell>
        </row>
        <row r="75">
          <cell r="B75">
            <v>374.0085096700795</v>
          </cell>
          <cell r="D75">
            <v>23.77929823266136</v>
          </cell>
          <cell r="E75">
            <v>5.928537367595025</v>
          </cell>
          <cell r="F75">
            <v>14.516919803611634</v>
          </cell>
          <cell r="G75">
            <v>21.26555675249987</v>
          </cell>
          <cell r="H75">
            <v>0</v>
          </cell>
          <cell r="I75">
            <v>321.69956769055733</v>
          </cell>
          <cell r="J75">
            <v>0</v>
          </cell>
          <cell r="T75">
            <v>2.168799790961828</v>
          </cell>
          <cell r="U75">
            <v>0.5937006706691579</v>
          </cell>
          <cell r="V75">
            <v>0.8647069505875757</v>
          </cell>
          <cell r="W75">
            <v>2.425255972696244</v>
          </cell>
          <cell r="X75">
            <v>0</v>
          </cell>
          <cell r="Y75">
            <v>37.30603513204095</v>
          </cell>
          <cell r="Z75">
            <v>0</v>
          </cell>
          <cell r="AA75">
            <v>43.35849851695575</v>
          </cell>
        </row>
        <row r="76">
          <cell r="B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B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B79">
            <v>561.0127645051193</v>
          </cell>
          <cell r="D79">
            <v>35.66894734899205</v>
          </cell>
          <cell r="E79">
            <v>8.892806051392537</v>
          </cell>
          <cell r="F79">
            <v>21.77537970541745</v>
          </cell>
          <cell r="G79">
            <v>31.898335128749807</v>
          </cell>
          <cell r="H79">
            <v>0</v>
          </cell>
          <cell r="I79">
            <v>482.549351535836</v>
          </cell>
          <cell r="J79">
            <v>0</v>
          </cell>
          <cell r="T79">
            <v>4.089749271679809</v>
          </cell>
          <cell r="U79">
            <v>0.8448165748822896</v>
          </cell>
          <cell r="V79">
            <v>1.2970604258813636</v>
          </cell>
          <cell r="W79">
            <v>3.6378839590443666</v>
          </cell>
          <cell r="X79">
            <v>0</v>
          </cell>
          <cell r="Y79">
            <v>54.151446954675755</v>
          </cell>
          <cell r="Z79">
            <v>0</v>
          </cell>
          <cell r="AA79">
            <v>64.02095718616359</v>
          </cell>
        </row>
        <row r="80">
          <cell r="B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B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B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B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B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B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B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B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B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B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B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B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B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B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B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B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B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B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B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B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</sheetData>
      <sheetData sheetId="7">
        <row r="11">
          <cell r="R11">
            <v>136.14999999999998</v>
          </cell>
        </row>
        <row r="12">
          <cell r="R12">
            <v>132.29999999999998</v>
          </cell>
        </row>
        <row r="13">
          <cell r="Q13">
            <v>399.15</v>
          </cell>
          <cell r="R13">
            <v>132.29999999999998</v>
          </cell>
          <cell r="S13">
            <v>88299.61200000001</v>
          </cell>
          <cell r="V13">
            <v>87.813</v>
          </cell>
          <cell r="W13">
            <v>12.474</v>
          </cell>
          <cell r="X13">
            <v>2913.8871960000006</v>
          </cell>
        </row>
        <row r="14">
          <cell r="Q14">
            <v>364.5</v>
          </cell>
          <cell r="R14">
            <v>120.39999999999999</v>
          </cell>
          <cell r="S14">
            <v>90769.82400000001</v>
          </cell>
          <cell r="V14">
            <v>80.19</v>
          </cell>
          <cell r="W14">
            <v>11.352</v>
          </cell>
          <cell r="X14">
            <v>2995.4041920000004</v>
          </cell>
        </row>
        <row r="15">
          <cell r="Q15">
            <v>341.4</v>
          </cell>
          <cell r="R15">
            <v>13.299999999999999</v>
          </cell>
          <cell r="S15">
            <v>89053.236</v>
          </cell>
          <cell r="V15">
            <v>75.108</v>
          </cell>
          <cell r="W15">
            <v>1.254</v>
          </cell>
          <cell r="X15">
            <v>2938.756788</v>
          </cell>
        </row>
        <row r="16">
          <cell r="Q16">
            <v>302.25</v>
          </cell>
          <cell r="R16">
            <v>12.95</v>
          </cell>
          <cell r="S16">
            <v>91690.92</v>
          </cell>
          <cell r="V16">
            <v>66.495</v>
          </cell>
          <cell r="W16">
            <v>1.221</v>
          </cell>
          <cell r="X16">
            <v>3025.80036</v>
          </cell>
        </row>
        <row r="17">
          <cell r="Q17">
            <v>264.45</v>
          </cell>
          <cell r="R17">
            <v>12.25</v>
          </cell>
          <cell r="S17">
            <v>93909.924</v>
          </cell>
          <cell r="V17">
            <v>58.179</v>
          </cell>
          <cell r="W17">
            <v>1.155</v>
          </cell>
          <cell r="X17">
            <v>3099.027492</v>
          </cell>
        </row>
        <row r="18">
          <cell r="Q18">
            <v>223.95</v>
          </cell>
          <cell r="R18">
            <v>11.2</v>
          </cell>
          <cell r="S18">
            <v>88425.216</v>
          </cell>
          <cell r="V18">
            <v>49.269000000000005</v>
          </cell>
          <cell r="W18">
            <v>1.056</v>
          </cell>
          <cell r="X18">
            <v>2918.0321280000003</v>
          </cell>
        </row>
        <row r="19">
          <cell r="Q19">
            <v>184.5</v>
          </cell>
          <cell r="R19">
            <v>11.549999999999999</v>
          </cell>
          <cell r="S19">
            <v>82312.488</v>
          </cell>
          <cell r="V19">
            <v>40.59</v>
          </cell>
          <cell r="W19">
            <v>1.089</v>
          </cell>
          <cell r="X19">
            <v>2716.312104</v>
          </cell>
        </row>
        <row r="20">
          <cell r="Q20">
            <v>156.75</v>
          </cell>
          <cell r="R20">
            <v>11.899999999999999</v>
          </cell>
          <cell r="S20">
            <v>89513.784</v>
          </cell>
          <cell r="V20">
            <v>34.485</v>
          </cell>
          <cell r="W20">
            <v>1.122</v>
          </cell>
          <cell r="X20">
            <v>2953.9548720000003</v>
          </cell>
        </row>
        <row r="21">
          <cell r="Q21">
            <v>145.5</v>
          </cell>
          <cell r="R21">
            <v>0</v>
          </cell>
          <cell r="S21">
            <v>89262.576</v>
          </cell>
          <cell r="V21">
            <v>32.01</v>
          </cell>
          <cell r="W21">
            <v>0</v>
          </cell>
          <cell r="X21">
            <v>2945.665008</v>
          </cell>
        </row>
        <row r="22">
          <cell r="Q22">
            <v>118.8</v>
          </cell>
          <cell r="R22">
            <v>0</v>
          </cell>
          <cell r="S22">
            <v>92946.96</v>
          </cell>
          <cell r="V22">
            <v>26.136000000000003</v>
          </cell>
          <cell r="W22">
            <v>0</v>
          </cell>
          <cell r="X22">
            <v>3067.2496800000004</v>
          </cell>
        </row>
        <row r="23">
          <cell r="Q23">
            <v>93.14999999999999</v>
          </cell>
          <cell r="R23">
            <v>0</v>
          </cell>
          <cell r="S23">
            <v>86373.68400000001</v>
          </cell>
          <cell r="V23">
            <v>20.493000000000002</v>
          </cell>
          <cell r="W23">
            <v>0</v>
          </cell>
          <cell r="X23">
            <v>2850.3315720000005</v>
          </cell>
        </row>
        <row r="24">
          <cell r="Q24">
            <v>0</v>
          </cell>
          <cell r="R24">
            <v>0</v>
          </cell>
          <cell r="S24">
            <v>104418.792</v>
          </cell>
          <cell r="V24">
            <v>0</v>
          </cell>
          <cell r="W24">
            <v>0</v>
          </cell>
          <cell r="X24">
            <v>3445.8201360000003</v>
          </cell>
        </row>
        <row r="25">
          <cell r="Q25">
            <v>0</v>
          </cell>
          <cell r="R25">
            <v>0</v>
          </cell>
          <cell r="S25">
            <v>118360.83600000001</v>
          </cell>
          <cell r="V25">
            <v>0</v>
          </cell>
          <cell r="W25">
            <v>0</v>
          </cell>
          <cell r="X25">
            <v>3905.9075880000005</v>
          </cell>
        </row>
        <row r="26">
          <cell r="Q26">
            <v>0</v>
          </cell>
          <cell r="R26">
            <v>0</v>
          </cell>
          <cell r="S26">
            <v>78418.76400000001</v>
          </cell>
          <cell r="V26">
            <v>0</v>
          </cell>
          <cell r="W26">
            <v>0</v>
          </cell>
          <cell r="X26">
            <v>2587.8192120000003</v>
          </cell>
        </row>
        <row r="27">
          <cell r="Q27">
            <v>0</v>
          </cell>
          <cell r="R27">
            <v>0</v>
          </cell>
          <cell r="S27">
            <v>74985.588</v>
          </cell>
          <cell r="V27">
            <v>0</v>
          </cell>
          <cell r="W27">
            <v>0</v>
          </cell>
          <cell r="X27">
            <v>2474.5244040000002</v>
          </cell>
        </row>
        <row r="28">
          <cell r="Q28">
            <v>0</v>
          </cell>
          <cell r="R28">
            <v>0</v>
          </cell>
          <cell r="S28">
            <v>68286.708</v>
          </cell>
          <cell r="V28">
            <v>0</v>
          </cell>
          <cell r="W28">
            <v>0</v>
          </cell>
          <cell r="X28">
            <v>2253.4613640000002</v>
          </cell>
        </row>
        <row r="29">
          <cell r="Q29">
            <v>0</v>
          </cell>
          <cell r="R29">
            <v>0</v>
          </cell>
          <cell r="S29">
            <v>62802</v>
          </cell>
          <cell r="V29">
            <v>0</v>
          </cell>
          <cell r="W29">
            <v>0</v>
          </cell>
          <cell r="X29">
            <v>2072.466</v>
          </cell>
        </row>
        <row r="30">
          <cell r="Q30">
            <v>0</v>
          </cell>
          <cell r="R30">
            <v>0</v>
          </cell>
          <cell r="S30">
            <v>54470.268000000004</v>
          </cell>
          <cell r="V30">
            <v>0</v>
          </cell>
          <cell r="W30">
            <v>0</v>
          </cell>
          <cell r="X30">
            <v>1797.5188440000002</v>
          </cell>
        </row>
        <row r="31">
          <cell r="Q31">
            <v>0</v>
          </cell>
          <cell r="R31">
            <v>0</v>
          </cell>
          <cell r="S31">
            <v>54135.324</v>
          </cell>
          <cell r="V31">
            <v>0</v>
          </cell>
          <cell r="W31">
            <v>0</v>
          </cell>
          <cell r="X31">
            <v>1786.465692</v>
          </cell>
        </row>
        <row r="32">
          <cell r="Q32">
            <v>0</v>
          </cell>
          <cell r="R32">
            <v>0</v>
          </cell>
          <cell r="S32">
            <v>47771.388</v>
          </cell>
          <cell r="V32">
            <v>0</v>
          </cell>
          <cell r="W32">
            <v>0</v>
          </cell>
          <cell r="X32">
            <v>1576.455804</v>
          </cell>
        </row>
        <row r="33">
          <cell r="Q33">
            <v>0</v>
          </cell>
          <cell r="R33">
            <v>0</v>
          </cell>
          <cell r="S33">
            <v>44254.476</v>
          </cell>
          <cell r="V33">
            <v>0</v>
          </cell>
          <cell r="W33">
            <v>0</v>
          </cell>
          <cell r="X33">
            <v>1460.3977080000002</v>
          </cell>
        </row>
        <row r="34">
          <cell r="Q34">
            <v>0</v>
          </cell>
          <cell r="R34">
            <v>0</v>
          </cell>
          <cell r="S34">
            <v>40821.3</v>
          </cell>
          <cell r="V34">
            <v>0</v>
          </cell>
          <cell r="W34">
            <v>0</v>
          </cell>
          <cell r="X34">
            <v>1347.1029</v>
          </cell>
        </row>
        <row r="35">
          <cell r="Q35">
            <v>0</v>
          </cell>
          <cell r="R35">
            <v>0</v>
          </cell>
          <cell r="S35">
            <v>33243.192</v>
          </cell>
          <cell r="V35">
            <v>0</v>
          </cell>
          <cell r="W35">
            <v>0</v>
          </cell>
          <cell r="X35">
            <v>1097.0253360000002</v>
          </cell>
        </row>
        <row r="36">
          <cell r="Q36">
            <v>0</v>
          </cell>
          <cell r="R36">
            <v>0</v>
          </cell>
          <cell r="S36">
            <v>29140.128</v>
          </cell>
          <cell r="V36">
            <v>0</v>
          </cell>
          <cell r="W36">
            <v>0</v>
          </cell>
          <cell r="X36">
            <v>961.624224</v>
          </cell>
        </row>
        <row r="37">
          <cell r="Q37">
            <v>0</v>
          </cell>
          <cell r="R37">
            <v>0</v>
          </cell>
          <cell r="S37">
            <v>29056.392</v>
          </cell>
          <cell r="V37">
            <v>0</v>
          </cell>
          <cell r="W37">
            <v>0</v>
          </cell>
          <cell r="X37">
            <v>958.860936</v>
          </cell>
        </row>
        <row r="38">
          <cell r="Q38">
            <v>0</v>
          </cell>
          <cell r="R38">
            <v>0</v>
          </cell>
          <cell r="S38">
            <v>28470.24</v>
          </cell>
          <cell r="V38">
            <v>0</v>
          </cell>
          <cell r="W38">
            <v>0</v>
          </cell>
          <cell r="X38">
            <v>939.5179200000001</v>
          </cell>
        </row>
        <row r="39">
          <cell r="Q39">
            <v>0</v>
          </cell>
          <cell r="R39">
            <v>0</v>
          </cell>
          <cell r="S39">
            <v>28135.296000000002</v>
          </cell>
          <cell r="V39">
            <v>0</v>
          </cell>
          <cell r="W39">
            <v>0</v>
          </cell>
          <cell r="X39">
            <v>928.4647680000002</v>
          </cell>
        </row>
        <row r="40">
          <cell r="Q40">
            <v>0</v>
          </cell>
          <cell r="R40">
            <v>0</v>
          </cell>
          <cell r="S40">
            <v>28763.316000000003</v>
          </cell>
          <cell r="V40">
            <v>0</v>
          </cell>
          <cell r="W40">
            <v>0</v>
          </cell>
          <cell r="X40">
            <v>949.1894280000001</v>
          </cell>
        </row>
        <row r="41">
          <cell r="Q41">
            <v>0</v>
          </cell>
          <cell r="R41">
            <v>0</v>
          </cell>
          <cell r="S41">
            <v>26000.028000000002</v>
          </cell>
          <cell r="V41">
            <v>0</v>
          </cell>
          <cell r="W41">
            <v>0</v>
          </cell>
          <cell r="X41">
            <v>858.000924</v>
          </cell>
        </row>
        <row r="42">
          <cell r="Q42">
            <v>0</v>
          </cell>
          <cell r="R42">
            <v>0</v>
          </cell>
          <cell r="S42">
            <v>27339.804</v>
          </cell>
          <cell r="V42">
            <v>0</v>
          </cell>
          <cell r="W42">
            <v>0</v>
          </cell>
          <cell r="X42">
            <v>902.2135320000001</v>
          </cell>
        </row>
        <row r="43">
          <cell r="Q43">
            <v>0</v>
          </cell>
          <cell r="R43">
            <v>0</v>
          </cell>
          <cell r="S43">
            <v>27214.2</v>
          </cell>
          <cell r="V43">
            <v>0</v>
          </cell>
          <cell r="W43">
            <v>0</v>
          </cell>
          <cell r="X43">
            <v>898.0686000000001</v>
          </cell>
        </row>
        <row r="44">
          <cell r="Q44">
            <v>0</v>
          </cell>
          <cell r="R44">
            <v>0</v>
          </cell>
          <cell r="S44">
            <v>25037.064000000002</v>
          </cell>
          <cell r="V44">
            <v>0</v>
          </cell>
          <cell r="W44">
            <v>0</v>
          </cell>
          <cell r="X44">
            <v>826.2231120000001</v>
          </cell>
        </row>
        <row r="45">
          <cell r="Q45">
            <v>0</v>
          </cell>
          <cell r="R45">
            <v>0</v>
          </cell>
          <cell r="S45">
            <v>25037.064000000002</v>
          </cell>
          <cell r="V45">
            <v>0</v>
          </cell>
          <cell r="W45">
            <v>0</v>
          </cell>
          <cell r="X45">
            <v>826.2231120000001</v>
          </cell>
        </row>
        <row r="46">
          <cell r="Q46">
            <v>0</v>
          </cell>
          <cell r="R46">
            <v>0</v>
          </cell>
          <cell r="S46">
            <v>26962.992000000002</v>
          </cell>
          <cell r="V46">
            <v>0</v>
          </cell>
          <cell r="W46">
            <v>0</v>
          </cell>
          <cell r="X46">
            <v>889.7787360000001</v>
          </cell>
        </row>
        <row r="47">
          <cell r="Q47">
            <v>0</v>
          </cell>
          <cell r="R47">
            <v>0</v>
          </cell>
          <cell r="S47">
            <v>28847.052</v>
          </cell>
          <cell r="V47">
            <v>0</v>
          </cell>
          <cell r="W47">
            <v>0</v>
          </cell>
          <cell r="X47">
            <v>951.952716</v>
          </cell>
        </row>
        <row r="48">
          <cell r="Q48">
            <v>0</v>
          </cell>
          <cell r="R48">
            <v>0</v>
          </cell>
          <cell r="S48">
            <v>25204.536</v>
          </cell>
          <cell r="V48">
            <v>0</v>
          </cell>
          <cell r="W48">
            <v>0</v>
          </cell>
          <cell r="X48">
            <v>831.749688</v>
          </cell>
        </row>
        <row r="49">
          <cell r="Q49">
            <v>0</v>
          </cell>
          <cell r="R49">
            <v>0</v>
          </cell>
          <cell r="S49">
            <v>25204.536</v>
          </cell>
          <cell r="V49">
            <v>0</v>
          </cell>
          <cell r="W49">
            <v>0</v>
          </cell>
          <cell r="X49">
            <v>831.749688</v>
          </cell>
        </row>
        <row r="50">
          <cell r="Q50">
            <v>0</v>
          </cell>
          <cell r="R50">
            <v>0</v>
          </cell>
          <cell r="S50">
            <v>31652.208000000002</v>
          </cell>
          <cell r="V50">
            <v>0</v>
          </cell>
          <cell r="W50">
            <v>0</v>
          </cell>
          <cell r="X50">
            <v>1044.522864</v>
          </cell>
        </row>
        <row r="51">
          <cell r="Q51">
            <v>0</v>
          </cell>
          <cell r="R51">
            <v>0</v>
          </cell>
          <cell r="S51">
            <v>28847.052</v>
          </cell>
          <cell r="V51">
            <v>0</v>
          </cell>
          <cell r="W51">
            <v>0</v>
          </cell>
          <cell r="X51">
            <v>951.952716</v>
          </cell>
        </row>
        <row r="52">
          <cell r="Q52">
            <v>0</v>
          </cell>
          <cell r="R52">
            <v>0</v>
          </cell>
          <cell r="S52">
            <v>28428.372000000003</v>
          </cell>
          <cell r="V52">
            <v>0</v>
          </cell>
          <cell r="W52">
            <v>0</v>
          </cell>
          <cell r="X52">
            <v>938.1362760000002</v>
          </cell>
        </row>
        <row r="53">
          <cell r="Q53">
            <v>0</v>
          </cell>
          <cell r="R53">
            <v>0</v>
          </cell>
          <cell r="S53">
            <v>32363.964</v>
          </cell>
          <cell r="V53">
            <v>0</v>
          </cell>
          <cell r="W53">
            <v>0</v>
          </cell>
          <cell r="X53">
            <v>1068.010812</v>
          </cell>
        </row>
        <row r="54">
          <cell r="Q54">
            <v>0</v>
          </cell>
          <cell r="R54">
            <v>0</v>
          </cell>
          <cell r="S54">
            <v>37320.48</v>
          </cell>
          <cell r="V54">
            <v>0</v>
          </cell>
          <cell r="W54">
            <v>0</v>
          </cell>
          <cell r="X54">
            <v>1231.5758400000002</v>
          </cell>
        </row>
        <row r="55">
          <cell r="Q55">
            <v>0</v>
          </cell>
          <cell r="R55">
            <v>0</v>
          </cell>
          <cell r="S55">
            <v>39085.38</v>
          </cell>
          <cell r="V55">
            <v>0</v>
          </cell>
          <cell r="W55">
            <v>0</v>
          </cell>
          <cell r="X55">
            <v>1289.81754</v>
          </cell>
        </row>
        <row r="56">
          <cell r="Q56">
            <v>0</v>
          </cell>
          <cell r="R56">
            <v>0</v>
          </cell>
          <cell r="S56">
            <v>40459.14</v>
          </cell>
          <cell r="V56">
            <v>0</v>
          </cell>
          <cell r="W56">
            <v>0</v>
          </cell>
          <cell r="X56">
            <v>1335.15162</v>
          </cell>
        </row>
        <row r="57">
          <cell r="Q57">
            <v>0</v>
          </cell>
          <cell r="R57">
            <v>0</v>
          </cell>
          <cell r="S57">
            <v>41727.96</v>
          </cell>
          <cell r="V57">
            <v>0</v>
          </cell>
          <cell r="W57">
            <v>0</v>
          </cell>
          <cell r="X57">
            <v>1377.02268</v>
          </cell>
        </row>
        <row r="58">
          <cell r="Q58">
            <v>0</v>
          </cell>
          <cell r="R58">
            <v>0</v>
          </cell>
          <cell r="S58">
            <v>43578.72</v>
          </cell>
          <cell r="V58">
            <v>0</v>
          </cell>
          <cell r="W58">
            <v>0</v>
          </cell>
          <cell r="X58">
            <v>1438.09776</v>
          </cell>
        </row>
        <row r="59">
          <cell r="Q59">
            <v>0</v>
          </cell>
          <cell r="R59">
            <v>0</v>
          </cell>
          <cell r="S59">
            <v>44561.34</v>
          </cell>
          <cell r="V59">
            <v>0</v>
          </cell>
          <cell r="W59">
            <v>0</v>
          </cell>
          <cell r="X59">
            <v>1470.52422</v>
          </cell>
        </row>
        <row r="60">
          <cell r="Q60">
            <v>0</v>
          </cell>
          <cell r="R60">
            <v>0</v>
          </cell>
          <cell r="S60">
            <v>45086.04</v>
          </cell>
          <cell r="V60">
            <v>0</v>
          </cell>
          <cell r="W60">
            <v>0</v>
          </cell>
          <cell r="X60">
            <v>1487.83932</v>
          </cell>
        </row>
        <row r="61">
          <cell r="Q61">
            <v>0</v>
          </cell>
          <cell r="R61">
            <v>0</v>
          </cell>
          <cell r="S61">
            <v>46679.22</v>
          </cell>
          <cell r="V61">
            <v>0</v>
          </cell>
          <cell r="W61">
            <v>0</v>
          </cell>
          <cell r="X61">
            <v>1540.41426</v>
          </cell>
        </row>
        <row r="62">
          <cell r="Q62">
            <v>0</v>
          </cell>
          <cell r="R62">
            <v>0</v>
          </cell>
          <cell r="S62">
            <v>48520.44</v>
          </cell>
          <cell r="V62">
            <v>0</v>
          </cell>
          <cell r="W62">
            <v>0</v>
          </cell>
          <cell r="X62">
            <v>1601.1745200000003</v>
          </cell>
        </row>
        <row r="63">
          <cell r="Q63">
            <v>0</v>
          </cell>
          <cell r="R63">
            <v>0</v>
          </cell>
          <cell r="S63">
            <v>48968.82</v>
          </cell>
          <cell r="V63">
            <v>0</v>
          </cell>
          <cell r="W63">
            <v>0</v>
          </cell>
          <cell r="X63">
            <v>1615.97106</v>
          </cell>
        </row>
        <row r="64">
          <cell r="Q64">
            <v>0</v>
          </cell>
          <cell r="R64">
            <v>0</v>
          </cell>
          <cell r="S64">
            <v>48262.86</v>
          </cell>
          <cell r="V64">
            <v>0</v>
          </cell>
          <cell r="W64">
            <v>0</v>
          </cell>
          <cell r="X64">
            <v>1592.6743800000002</v>
          </cell>
        </row>
        <row r="65">
          <cell r="Q65">
            <v>0</v>
          </cell>
          <cell r="R65">
            <v>0</v>
          </cell>
          <cell r="S65">
            <v>46326.24</v>
          </cell>
          <cell r="V65">
            <v>0</v>
          </cell>
          <cell r="W65">
            <v>0</v>
          </cell>
          <cell r="X65">
            <v>1528.76592</v>
          </cell>
        </row>
        <row r="66">
          <cell r="Q66">
            <v>0</v>
          </cell>
          <cell r="R66">
            <v>0</v>
          </cell>
          <cell r="S66">
            <v>47137.14</v>
          </cell>
          <cell r="V66">
            <v>0</v>
          </cell>
          <cell r="W66">
            <v>0</v>
          </cell>
          <cell r="X66">
            <v>1555.5256200000001</v>
          </cell>
        </row>
        <row r="67">
          <cell r="Q67">
            <v>0</v>
          </cell>
          <cell r="R67">
            <v>0</v>
          </cell>
          <cell r="S67">
            <v>37206</v>
          </cell>
          <cell r="V67">
            <v>0</v>
          </cell>
          <cell r="W67">
            <v>0</v>
          </cell>
          <cell r="X67">
            <v>1227.798</v>
          </cell>
        </row>
        <row r="68">
          <cell r="Q68">
            <v>0</v>
          </cell>
          <cell r="R68">
            <v>0</v>
          </cell>
          <cell r="S68">
            <v>37444.5</v>
          </cell>
          <cell r="V68">
            <v>0</v>
          </cell>
          <cell r="W68">
            <v>0</v>
          </cell>
          <cell r="X68">
            <v>1235.6685</v>
          </cell>
        </row>
        <row r="69">
          <cell r="Q69">
            <v>0</v>
          </cell>
          <cell r="R69">
            <v>0</v>
          </cell>
          <cell r="S69">
            <v>44551.8</v>
          </cell>
          <cell r="V69">
            <v>0</v>
          </cell>
          <cell r="W69">
            <v>0</v>
          </cell>
          <cell r="X69">
            <v>1470.2094000000002</v>
          </cell>
        </row>
        <row r="70">
          <cell r="Q70">
            <v>0</v>
          </cell>
          <cell r="R70">
            <v>0</v>
          </cell>
          <cell r="S70">
            <v>44809.38</v>
          </cell>
          <cell r="V70">
            <v>0</v>
          </cell>
          <cell r="W70">
            <v>0</v>
          </cell>
          <cell r="X70">
            <v>1478.70954</v>
          </cell>
        </row>
        <row r="71">
          <cell r="Q71">
            <v>0</v>
          </cell>
          <cell r="R71">
            <v>0</v>
          </cell>
          <cell r="S71">
            <v>44866.62</v>
          </cell>
          <cell r="V71">
            <v>0</v>
          </cell>
          <cell r="W71">
            <v>0</v>
          </cell>
          <cell r="X71">
            <v>1480.5984600000002</v>
          </cell>
        </row>
        <row r="72">
          <cell r="Q72">
            <v>0</v>
          </cell>
          <cell r="R72">
            <v>0</v>
          </cell>
          <cell r="S72">
            <v>49407.66</v>
          </cell>
          <cell r="V72">
            <v>0</v>
          </cell>
          <cell r="W72">
            <v>0</v>
          </cell>
          <cell r="X72">
            <v>1630.4527800000003</v>
          </cell>
        </row>
        <row r="73">
          <cell r="Q73">
            <v>0</v>
          </cell>
          <cell r="R73">
            <v>0</v>
          </cell>
          <cell r="S73">
            <v>48434.58</v>
          </cell>
          <cell r="V73">
            <v>0</v>
          </cell>
          <cell r="W73">
            <v>0</v>
          </cell>
          <cell r="X73">
            <v>1598.3411400000002</v>
          </cell>
        </row>
        <row r="74">
          <cell r="Q74">
            <v>0</v>
          </cell>
          <cell r="R74">
            <v>0</v>
          </cell>
          <cell r="S74">
            <v>48911.58</v>
          </cell>
          <cell r="V74">
            <v>0</v>
          </cell>
          <cell r="W74">
            <v>0</v>
          </cell>
          <cell r="X74">
            <v>1614.0821400000002</v>
          </cell>
        </row>
        <row r="75">
          <cell r="Q75">
            <v>0</v>
          </cell>
          <cell r="R75">
            <v>0</v>
          </cell>
          <cell r="S75">
            <v>46097.28</v>
          </cell>
          <cell r="V75">
            <v>0</v>
          </cell>
          <cell r="W75">
            <v>0</v>
          </cell>
          <cell r="X75">
            <v>1521.21024</v>
          </cell>
        </row>
        <row r="76">
          <cell r="Q76">
            <v>0</v>
          </cell>
          <cell r="R76">
            <v>0</v>
          </cell>
          <cell r="S76">
            <v>47995.74</v>
          </cell>
          <cell r="V76">
            <v>0</v>
          </cell>
          <cell r="W76">
            <v>0</v>
          </cell>
          <cell r="X76">
            <v>1583.85942</v>
          </cell>
        </row>
        <row r="77">
          <cell r="Q77">
            <v>0</v>
          </cell>
          <cell r="R77">
            <v>0</v>
          </cell>
          <cell r="S77">
            <v>43960.32</v>
          </cell>
          <cell r="V77">
            <v>0</v>
          </cell>
          <cell r="W77">
            <v>0</v>
          </cell>
          <cell r="X77">
            <v>1450.69056</v>
          </cell>
        </row>
        <row r="78">
          <cell r="Q78">
            <v>0</v>
          </cell>
          <cell r="R78">
            <v>0</v>
          </cell>
          <cell r="S78">
            <v>46154.52</v>
          </cell>
          <cell r="V78">
            <v>0</v>
          </cell>
          <cell r="W78">
            <v>0</v>
          </cell>
          <cell r="X78">
            <v>1523.09916</v>
          </cell>
        </row>
        <row r="79">
          <cell r="Q79">
            <v>0</v>
          </cell>
          <cell r="R79">
            <v>0</v>
          </cell>
          <cell r="S79">
            <v>44904.78</v>
          </cell>
          <cell r="V79">
            <v>0</v>
          </cell>
          <cell r="W79">
            <v>0</v>
          </cell>
          <cell r="X79">
            <v>1481.85774</v>
          </cell>
        </row>
        <row r="80">
          <cell r="Q80">
            <v>0</v>
          </cell>
          <cell r="R80">
            <v>0</v>
          </cell>
          <cell r="S80">
            <v>43721.82</v>
          </cell>
          <cell r="V80">
            <v>0</v>
          </cell>
          <cell r="W80">
            <v>0</v>
          </cell>
          <cell r="X80">
            <v>1442.82006</v>
          </cell>
        </row>
        <row r="81">
          <cell r="Q81">
            <v>0</v>
          </cell>
          <cell r="R81">
            <v>0</v>
          </cell>
          <cell r="S81">
            <v>43655.04</v>
          </cell>
          <cell r="V81">
            <v>0</v>
          </cell>
          <cell r="W81">
            <v>0</v>
          </cell>
          <cell r="X81">
            <v>1440.61632</v>
          </cell>
        </row>
        <row r="82">
          <cell r="Q82">
            <v>0</v>
          </cell>
          <cell r="R82">
            <v>0</v>
          </cell>
          <cell r="S82">
            <v>47824.02</v>
          </cell>
          <cell r="V82">
            <v>0</v>
          </cell>
          <cell r="W82">
            <v>0</v>
          </cell>
          <cell r="X82">
            <v>1578.19266</v>
          </cell>
        </row>
        <row r="83">
          <cell r="Q83">
            <v>0</v>
          </cell>
          <cell r="R83">
            <v>0</v>
          </cell>
          <cell r="S83">
            <v>50810.04</v>
          </cell>
          <cell r="V83">
            <v>0</v>
          </cell>
          <cell r="W83">
            <v>0</v>
          </cell>
          <cell r="X83">
            <v>1676.73132</v>
          </cell>
        </row>
        <row r="84">
          <cell r="Q84">
            <v>0</v>
          </cell>
          <cell r="R84">
            <v>0</v>
          </cell>
          <cell r="S84">
            <v>53599.30704</v>
          </cell>
          <cell r="V84">
            <v>0</v>
          </cell>
          <cell r="W84">
            <v>0</v>
          </cell>
          <cell r="X84">
            <v>1768.77713232</v>
          </cell>
        </row>
        <row r="85">
          <cell r="Q85">
            <v>0</v>
          </cell>
          <cell r="R85">
            <v>0</v>
          </cell>
          <cell r="S85">
            <v>54526.30884</v>
          </cell>
          <cell r="V85">
            <v>0</v>
          </cell>
          <cell r="W85">
            <v>0</v>
          </cell>
          <cell r="X85">
            <v>1799.36819172</v>
          </cell>
        </row>
        <row r="86">
          <cell r="Q86">
            <v>0</v>
          </cell>
          <cell r="R86">
            <v>0</v>
          </cell>
          <cell r="S86">
            <v>54424.11636</v>
          </cell>
          <cell r="V86">
            <v>0</v>
          </cell>
          <cell r="W86">
            <v>0</v>
          </cell>
          <cell r="X86">
            <v>1795.9958398800002</v>
          </cell>
        </row>
        <row r="87">
          <cell r="Q87">
            <v>0</v>
          </cell>
          <cell r="R87">
            <v>0</v>
          </cell>
          <cell r="S87">
            <v>50312.2428</v>
          </cell>
          <cell r="V87">
            <v>0</v>
          </cell>
          <cell r="W87">
            <v>0</v>
          </cell>
          <cell r="X87">
            <v>1660.3040124000001</v>
          </cell>
        </row>
        <row r="88">
          <cell r="Q88">
            <v>0</v>
          </cell>
          <cell r="R88">
            <v>0</v>
          </cell>
          <cell r="S88">
            <v>50108.75789738465</v>
          </cell>
          <cell r="V88">
            <v>0</v>
          </cell>
          <cell r="W88">
            <v>0</v>
          </cell>
          <cell r="X88">
            <v>1653.5890106136935</v>
          </cell>
        </row>
        <row r="89">
          <cell r="Q89">
            <v>0</v>
          </cell>
          <cell r="R89">
            <v>0</v>
          </cell>
          <cell r="S89">
            <v>49468.597393469805</v>
          </cell>
          <cell r="V89">
            <v>0</v>
          </cell>
          <cell r="W89">
            <v>0</v>
          </cell>
          <cell r="X89">
            <v>1632.4637139845036</v>
          </cell>
        </row>
        <row r="90">
          <cell r="Q90">
            <v>0</v>
          </cell>
          <cell r="R90">
            <v>0</v>
          </cell>
          <cell r="S90">
            <v>48832.94871521967</v>
          </cell>
          <cell r="V90">
            <v>0</v>
          </cell>
          <cell r="W90">
            <v>0</v>
          </cell>
          <cell r="X90">
            <v>1611.487307602249</v>
          </cell>
        </row>
        <row r="91">
          <cell r="Q91">
            <v>0</v>
          </cell>
          <cell r="R91">
            <v>0</v>
          </cell>
          <cell r="S91">
            <v>48201.8018169984</v>
          </cell>
          <cell r="V91">
            <v>0</v>
          </cell>
          <cell r="W91">
            <v>0</v>
          </cell>
          <cell r="X91">
            <v>1590.6594599609473</v>
          </cell>
        </row>
        <row r="92">
          <cell r="Q92">
            <v>0</v>
          </cell>
          <cell r="R92">
            <v>0</v>
          </cell>
          <cell r="S92">
            <v>47575.1466531702</v>
          </cell>
          <cell r="V92">
            <v>0</v>
          </cell>
          <cell r="W92">
            <v>0</v>
          </cell>
          <cell r="X92">
            <v>1569.9798395546168</v>
          </cell>
        </row>
        <row r="93">
          <cell r="Q93">
            <v>0</v>
          </cell>
          <cell r="R93">
            <v>0</v>
          </cell>
          <cell r="S93">
            <v>46952.97317809924</v>
          </cell>
          <cell r="V93">
            <v>0</v>
          </cell>
          <cell r="W93">
            <v>0</v>
          </cell>
          <cell r="X93">
            <v>1549.448114877275</v>
          </cell>
        </row>
        <row r="94">
          <cell r="Q94">
            <v>0</v>
          </cell>
          <cell r="R94">
            <v>0</v>
          </cell>
          <cell r="S94">
            <v>46335.27134614969</v>
          </cell>
          <cell r="V94">
            <v>0</v>
          </cell>
          <cell r="W94">
            <v>0</v>
          </cell>
          <cell r="X94">
            <v>1529.0639544229398</v>
          </cell>
        </row>
        <row r="95">
          <cell r="Q95">
            <v>0</v>
          </cell>
          <cell r="R95">
            <v>0</v>
          </cell>
          <cell r="S95">
            <v>45722.03111168575</v>
          </cell>
          <cell r="V95">
            <v>0</v>
          </cell>
          <cell r="W95">
            <v>0</v>
          </cell>
          <cell r="X95">
            <v>1508.8270266856298</v>
          </cell>
        </row>
        <row r="96">
          <cell r="Q96">
            <v>0</v>
          </cell>
          <cell r="R96">
            <v>0</v>
          </cell>
          <cell r="S96">
            <v>45113.242429071564</v>
          </cell>
          <cell r="V96">
            <v>0</v>
          </cell>
          <cell r="W96">
            <v>0</v>
          </cell>
          <cell r="X96">
            <v>1488.7370001593617</v>
          </cell>
        </row>
        <row r="97">
          <cell r="Q97">
            <v>0</v>
          </cell>
          <cell r="R97">
            <v>0</v>
          </cell>
          <cell r="S97">
            <v>44508.895252671355</v>
          </cell>
          <cell r="V97">
            <v>0</v>
          </cell>
          <cell r="W97">
            <v>0</v>
          </cell>
          <cell r="X97">
            <v>1468.7935433381547</v>
          </cell>
        </row>
        <row r="98">
          <cell r="Q98">
            <v>0</v>
          </cell>
          <cell r="R98">
            <v>0</v>
          </cell>
          <cell r="S98">
            <v>43908.97953684925</v>
          </cell>
          <cell r="V98">
            <v>0</v>
          </cell>
          <cell r="W98">
            <v>0</v>
          </cell>
          <cell r="X98">
            <v>1448.9963247160254</v>
          </cell>
        </row>
        <row r="99">
          <cell r="Q99">
            <v>0</v>
          </cell>
          <cell r="R99">
            <v>0</v>
          </cell>
          <cell r="S99">
            <v>43313.48523596946</v>
          </cell>
          <cell r="V99">
            <v>0</v>
          </cell>
          <cell r="W99">
            <v>0</v>
          </cell>
          <cell r="X99">
            <v>1429.3450127869924</v>
          </cell>
        </row>
        <row r="100">
          <cell r="Q100">
            <v>0</v>
          </cell>
          <cell r="R100">
            <v>0</v>
          </cell>
          <cell r="S100">
            <v>42722.402304396164</v>
          </cell>
          <cell r="V100">
            <v>0</v>
          </cell>
          <cell r="W100">
            <v>0</v>
          </cell>
          <cell r="X100">
            <v>1409.8392760450736</v>
          </cell>
        </row>
        <row r="101">
          <cell r="Q101">
            <v>0</v>
          </cell>
          <cell r="R101">
            <v>0</v>
          </cell>
          <cell r="S101">
            <v>42135.72069649353</v>
          </cell>
          <cell r="V101">
            <v>0</v>
          </cell>
          <cell r="W101">
            <v>0</v>
          </cell>
          <cell r="X101">
            <v>1390.4787829842867</v>
          </cell>
        </row>
        <row r="102">
          <cell r="Q102">
            <v>0</v>
          </cell>
          <cell r="R102">
            <v>0</v>
          </cell>
          <cell r="S102">
            <v>41553.430366625726</v>
          </cell>
          <cell r="V102">
            <v>0</v>
          </cell>
          <cell r="W102">
            <v>0</v>
          </cell>
          <cell r="X102">
            <v>1371.2632020986491</v>
          </cell>
        </row>
        <row r="103">
          <cell r="Q103">
            <v>0</v>
          </cell>
          <cell r="R103">
            <v>0</v>
          </cell>
          <cell r="S103">
            <v>40975.521269156954</v>
          </cell>
          <cell r="V103">
            <v>0</v>
          </cell>
          <cell r="W103">
            <v>0</v>
          </cell>
          <cell r="X103">
            <v>1352.1922018821795</v>
          </cell>
        </row>
        <row r="104">
          <cell r="Q104">
            <v>0</v>
          </cell>
          <cell r="R104">
            <v>0</v>
          </cell>
          <cell r="S104">
            <v>42055.37604018889</v>
          </cell>
          <cell r="V104">
            <v>0</v>
          </cell>
          <cell r="W104">
            <v>0</v>
          </cell>
          <cell r="X104">
            <v>1387.8274093262332</v>
          </cell>
        </row>
        <row r="105">
          <cell r="Q105">
            <v>0</v>
          </cell>
          <cell r="R105">
            <v>0</v>
          </cell>
          <cell r="S105">
            <v>43130.47220883297</v>
          </cell>
          <cell r="V105">
            <v>0</v>
          </cell>
          <cell r="W105">
            <v>0</v>
          </cell>
          <cell r="X105">
            <v>1423.3055828914883</v>
          </cell>
        </row>
        <row r="106">
          <cell r="Q106">
            <v>0</v>
          </cell>
          <cell r="R106">
            <v>0</v>
          </cell>
          <cell r="S106">
            <v>44200.809775089234</v>
          </cell>
          <cell r="V106">
            <v>0</v>
          </cell>
          <cell r="W106">
            <v>0</v>
          </cell>
          <cell r="X106">
            <v>1458.6267225779447</v>
          </cell>
        </row>
        <row r="107">
          <cell r="Q107">
            <v>0</v>
          </cell>
          <cell r="R107">
            <v>0</v>
          </cell>
          <cell r="S107">
            <v>45266.38873895765</v>
          </cell>
          <cell r="V107">
            <v>0</v>
          </cell>
          <cell r="W107">
            <v>0</v>
          </cell>
          <cell r="X107">
            <v>1493.7908283856025</v>
          </cell>
        </row>
        <row r="108">
          <cell r="Q108">
            <v>0</v>
          </cell>
          <cell r="R108">
            <v>0</v>
          </cell>
          <cell r="S108">
            <v>46327.20910043824</v>
          </cell>
          <cell r="V108">
            <v>0</v>
          </cell>
          <cell r="W108">
            <v>0</v>
          </cell>
          <cell r="X108">
            <v>1528.797900314462</v>
          </cell>
        </row>
        <row r="109">
          <cell r="Q109">
            <v>0</v>
          </cell>
          <cell r="R109">
            <v>0</v>
          </cell>
          <cell r="S109">
            <v>47383.270859530974</v>
          </cell>
          <cell r="V109">
            <v>0</v>
          </cell>
          <cell r="W109">
            <v>0</v>
          </cell>
          <cell r="X109">
            <v>1563.6479383645221</v>
          </cell>
        </row>
        <row r="110">
          <cell r="Q110">
            <v>0</v>
          </cell>
          <cell r="R110">
            <v>0</v>
          </cell>
          <cell r="S110">
            <v>48434.57401623588</v>
          </cell>
          <cell r="V110">
            <v>0</v>
          </cell>
          <cell r="W110">
            <v>0</v>
          </cell>
          <cell r="X110">
            <v>1598.340942535784</v>
          </cell>
        </row>
        <row r="111">
          <cell r="Q111">
            <v>0</v>
          </cell>
          <cell r="R111">
            <v>0</v>
          </cell>
          <cell r="S111">
            <v>49481.11857055296</v>
          </cell>
          <cell r="V111">
            <v>0</v>
          </cell>
          <cell r="W111">
            <v>0</v>
          </cell>
          <cell r="X111">
            <v>1632.8769128282477</v>
          </cell>
        </row>
        <row r="112">
          <cell r="Q112">
            <v>0</v>
          </cell>
          <cell r="S112">
            <v>50522.9045224822</v>
          </cell>
          <cell r="V112">
            <v>0</v>
          </cell>
          <cell r="W112">
            <v>0</v>
          </cell>
          <cell r="X112">
            <v>1667.2558492419125</v>
          </cell>
        </row>
        <row r="113">
          <cell r="Q113">
            <v>0</v>
          </cell>
          <cell r="S113">
            <v>51559.93187202359</v>
          </cell>
          <cell r="V113">
            <v>0</v>
          </cell>
          <cell r="W113">
            <v>0</v>
          </cell>
          <cell r="X113">
            <v>1701.4777517767786</v>
          </cell>
        </row>
      </sheetData>
      <sheetData sheetId="8">
        <row r="11">
          <cell r="V11">
            <v>209092.42285714287</v>
          </cell>
        </row>
        <row r="12">
          <cell r="V12">
            <v>209989.5996857143</v>
          </cell>
        </row>
        <row r="13">
          <cell r="V13">
            <v>187916.51032868575</v>
          </cell>
          <cell r="W13">
            <v>154.28571428571428</v>
          </cell>
          <cell r="X13">
            <v>173843.83120371998</v>
          </cell>
          <cell r="Y13">
            <v>16887.272727272728</v>
          </cell>
          <cell r="Z13">
            <v>1608</v>
          </cell>
          <cell r="AD13">
            <v>10.8</v>
          </cell>
          <cell r="AK13">
            <v>37712.96445786394</v>
          </cell>
          <cell r="AM13">
            <v>89713.84753099174</v>
          </cell>
          <cell r="AN13">
            <v>3195.4435200000003</v>
          </cell>
          <cell r="AO13">
            <v>138.30408</v>
          </cell>
        </row>
        <row r="14">
          <cell r="V14">
            <v>191555.17714285714</v>
          </cell>
          <cell r="W14">
            <v>102.85714285714285</v>
          </cell>
          <cell r="X14">
            <v>166799.19199999998</v>
          </cell>
          <cell r="Y14">
            <v>19243.63636363636</v>
          </cell>
          <cell r="Z14">
            <v>1224</v>
          </cell>
          <cell r="AD14">
            <v>7.2</v>
          </cell>
          <cell r="AK14">
            <v>38483.43508799999</v>
          </cell>
          <cell r="AM14">
            <v>86168.46258719997</v>
          </cell>
          <cell r="AN14">
            <v>3645.1295999999993</v>
          </cell>
          <cell r="AO14">
            <v>105.3864</v>
          </cell>
        </row>
        <row r="15">
          <cell r="V15">
            <v>192562.06628571427</v>
          </cell>
          <cell r="W15">
            <v>102.85714285714285</v>
          </cell>
          <cell r="X15">
            <v>154709.064</v>
          </cell>
          <cell r="Y15">
            <v>16276.363636363634</v>
          </cell>
          <cell r="Z15">
            <v>1080</v>
          </cell>
          <cell r="AD15">
            <v>7.2</v>
          </cell>
          <cell r="AK15">
            <v>38766.59518464</v>
          </cell>
          <cell r="AM15">
            <v>80089.78825152</v>
          </cell>
          <cell r="AN15">
            <v>3089.51424</v>
          </cell>
          <cell r="AO15">
            <v>93.1824</v>
          </cell>
        </row>
        <row r="16">
          <cell r="V16">
            <v>201160.87200000003</v>
          </cell>
          <cell r="W16">
            <v>102.85714285714285</v>
          </cell>
          <cell r="X16">
            <v>149173.02</v>
          </cell>
          <cell r="Y16">
            <v>16309.090909090908</v>
          </cell>
          <cell r="Z16">
            <v>480</v>
          </cell>
          <cell r="AD16">
            <v>7.2</v>
          </cell>
          <cell r="AK16">
            <v>40631.47873092</v>
          </cell>
          <cell r="AM16">
            <v>77478.97485779999</v>
          </cell>
          <cell r="AN16">
            <v>3105.9521999999997</v>
          </cell>
          <cell r="AO16">
            <v>41.551199999999994</v>
          </cell>
        </row>
        <row r="17">
          <cell r="V17">
            <v>198048.57942857145</v>
          </cell>
          <cell r="W17">
            <v>51.42857142857142</v>
          </cell>
          <cell r="X17">
            <v>142321.124</v>
          </cell>
          <cell r="Y17">
            <v>16156.363636363636</v>
          </cell>
          <cell r="Z17">
            <v>120</v>
          </cell>
          <cell r="AD17">
            <v>3.6</v>
          </cell>
          <cell r="AK17">
            <v>39995.9106156</v>
          </cell>
          <cell r="AM17">
            <v>73907.35969320001</v>
          </cell>
          <cell r="AN17">
            <v>3076.3332</v>
          </cell>
          <cell r="AO17">
            <v>10.386</v>
          </cell>
        </row>
        <row r="18">
          <cell r="V18">
            <v>186271.33371428572</v>
          </cell>
          <cell r="W18">
            <v>51.42857142857142</v>
          </cell>
          <cell r="X18">
            <v>153908.41600000006</v>
          </cell>
          <cell r="Y18">
            <v>19265.454545454544</v>
          </cell>
          <cell r="Z18">
            <v>24</v>
          </cell>
          <cell r="AD18">
            <v>3.6</v>
          </cell>
          <cell r="AK18">
            <v>37539.26188344</v>
          </cell>
          <cell r="AM18">
            <v>79758.41933952003</v>
          </cell>
          <cell r="AN18">
            <v>3660.70608</v>
          </cell>
          <cell r="AO18">
            <v>2.07288</v>
          </cell>
        </row>
        <row r="19">
          <cell r="V19">
            <v>168836.84228571432</v>
          </cell>
          <cell r="W19">
            <v>51.42857142857142</v>
          </cell>
          <cell r="X19">
            <v>147575.304</v>
          </cell>
          <cell r="Y19">
            <v>12523.636363636364</v>
          </cell>
          <cell r="Z19">
            <v>0</v>
          </cell>
          <cell r="AD19">
            <v>3.6</v>
          </cell>
          <cell r="AK19">
            <v>34078.87243116</v>
          </cell>
          <cell r="AM19">
            <v>76596.01003512001</v>
          </cell>
          <cell r="AN19">
            <v>2383.38576</v>
          </cell>
          <cell r="AO19">
            <v>0</v>
          </cell>
        </row>
        <row r="20">
          <cell r="V20">
            <v>150734.3245714286</v>
          </cell>
          <cell r="W20">
            <v>51.42857142857142</v>
          </cell>
          <cell r="X20">
            <v>152078.74000000002</v>
          </cell>
          <cell r="Y20">
            <v>14236.363636363636</v>
          </cell>
          <cell r="Z20">
            <v>0</v>
          </cell>
          <cell r="AD20">
            <v>3.6</v>
          </cell>
          <cell r="AK20">
            <v>30219.21739008</v>
          </cell>
          <cell r="AM20">
            <v>78399.6320448</v>
          </cell>
          <cell r="AN20">
            <v>2691.0144</v>
          </cell>
          <cell r="AO20">
            <v>0</v>
          </cell>
        </row>
        <row r="21">
          <cell r="V21">
            <v>155288.84914285713</v>
          </cell>
          <cell r="W21">
            <v>0</v>
          </cell>
          <cell r="X21">
            <v>144328.90400000007</v>
          </cell>
          <cell r="Y21">
            <v>14094.545454545454</v>
          </cell>
          <cell r="Z21">
            <v>0</v>
          </cell>
          <cell r="AD21">
            <v>0</v>
          </cell>
          <cell r="AK21">
            <v>31213.83512196</v>
          </cell>
          <cell r="AM21">
            <v>74599.28061048004</v>
          </cell>
          <cell r="AN21">
            <v>2671.1841600000002</v>
          </cell>
          <cell r="AO21">
            <v>0</v>
          </cell>
        </row>
        <row r="22">
          <cell r="V22">
            <v>192915.78171428572</v>
          </cell>
          <cell r="W22">
            <v>0</v>
          </cell>
          <cell r="X22">
            <v>130913.49999999999</v>
          </cell>
          <cell r="Y22">
            <v>13014.545454545454</v>
          </cell>
          <cell r="Z22">
            <v>0</v>
          </cell>
          <cell r="AD22">
            <v>0</v>
          </cell>
          <cell r="AK22">
            <v>38614.98744684</v>
          </cell>
          <cell r="AM22">
            <v>67382.487585</v>
          </cell>
          <cell r="AN22">
            <v>2456.19612</v>
          </cell>
          <cell r="AO22">
            <v>0</v>
          </cell>
        </row>
        <row r="23">
          <cell r="V23">
            <v>184334.8114285714</v>
          </cell>
          <cell r="W23">
            <v>0</v>
          </cell>
          <cell r="X23">
            <v>129966.08</v>
          </cell>
          <cell r="Y23">
            <v>12174.545454545454</v>
          </cell>
          <cell r="Z23">
            <v>0</v>
          </cell>
          <cell r="AD23">
            <v>0</v>
          </cell>
          <cell r="AK23">
            <v>36981.2498688</v>
          </cell>
          <cell r="AM23">
            <v>67046.9013504</v>
          </cell>
          <cell r="AN23">
            <v>2302.88832</v>
          </cell>
          <cell r="AO23">
            <v>0</v>
          </cell>
        </row>
        <row r="24">
          <cell r="V24">
            <v>144287.5577142857</v>
          </cell>
          <cell r="W24">
            <v>0</v>
          </cell>
          <cell r="X24">
            <v>144582.448</v>
          </cell>
          <cell r="Y24">
            <v>12043.636363636364</v>
          </cell>
          <cell r="Z24">
            <v>0</v>
          </cell>
          <cell r="AD24">
            <v>0</v>
          </cell>
          <cell r="AK24">
            <v>28891.419118920003</v>
          </cell>
          <cell r="AM24">
            <v>74444.05665072001</v>
          </cell>
          <cell r="AN24">
            <v>2273.75424</v>
          </cell>
          <cell r="AO24">
            <v>0</v>
          </cell>
        </row>
        <row r="25">
          <cell r="V25">
            <v>128405.12914285713</v>
          </cell>
          <cell r="W25">
            <v>0</v>
          </cell>
          <cell r="X25">
            <v>146161.568</v>
          </cell>
          <cell r="Y25">
            <v>11421.81818181818</v>
          </cell>
          <cell r="Z25">
            <v>0</v>
          </cell>
          <cell r="AD25">
            <v>0</v>
          </cell>
          <cell r="AK25">
            <v>25675.247597759997</v>
          </cell>
          <cell r="AM25">
            <v>75151.89341856001</v>
          </cell>
          <cell r="AN25">
            <v>2153.34396</v>
          </cell>
          <cell r="AO25">
            <v>0</v>
          </cell>
        </row>
        <row r="26">
          <cell r="V26">
            <v>141865.94057142857</v>
          </cell>
          <cell r="W26">
            <v>0</v>
          </cell>
          <cell r="X26">
            <v>146901.48</v>
          </cell>
          <cell r="Y26">
            <v>9818.181818181818</v>
          </cell>
          <cell r="Z26">
            <v>0</v>
          </cell>
          <cell r="AD26">
            <v>0</v>
          </cell>
          <cell r="AK26">
            <v>28396.595994479998</v>
          </cell>
          <cell r="AM26">
            <v>75611.66077080001</v>
          </cell>
          <cell r="AN26">
            <v>1852.956</v>
          </cell>
          <cell r="AO26">
            <v>0</v>
          </cell>
        </row>
        <row r="27">
          <cell r="V27">
            <v>133437.36342857147</v>
          </cell>
          <cell r="W27">
            <v>0</v>
          </cell>
          <cell r="X27">
            <v>126721.10399999999</v>
          </cell>
          <cell r="Y27">
            <v>13887.272727272728</v>
          </cell>
          <cell r="Z27">
            <v>0</v>
          </cell>
          <cell r="AD27">
            <v>0</v>
          </cell>
          <cell r="AK27">
            <v>26676.797696640006</v>
          </cell>
          <cell r="AM27">
            <v>65144.785144320005</v>
          </cell>
          <cell r="AN27">
            <v>2617.69536</v>
          </cell>
          <cell r="AO27">
            <v>0</v>
          </cell>
        </row>
        <row r="28">
          <cell r="V28">
            <v>133009.87885714287</v>
          </cell>
          <cell r="W28">
            <v>0</v>
          </cell>
          <cell r="X28">
            <v>126411.54800000001</v>
          </cell>
          <cell r="Y28">
            <v>10123.636363636364</v>
          </cell>
          <cell r="Z28">
            <v>0</v>
          </cell>
          <cell r="AD28">
            <v>0</v>
          </cell>
          <cell r="AK28">
            <v>26568.05825232</v>
          </cell>
          <cell r="AM28">
            <v>64928.76339924</v>
          </cell>
          <cell r="AN28">
            <v>1906.59456</v>
          </cell>
          <cell r="AO28">
            <v>0</v>
          </cell>
        </row>
        <row r="29">
          <cell r="V29">
            <v>132819.42857142858</v>
          </cell>
          <cell r="W29">
            <v>0</v>
          </cell>
          <cell r="X29">
            <v>117875.99999999999</v>
          </cell>
          <cell r="Y29">
            <v>8738.181818181818</v>
          </cell>
          <cell r="Z29">
            <v>0</v>
          </cell>
          <cell r="AD29">
            <v>0</v>
          </cell>
          <cell r="AK29">
            <v>26437.04316</v>
          </cell>
          <cell r="AM29">
            <v>60332.473079999996</v>
          </cell>
          <cell r="AN29">
            <v>1639.90332</v>
          </cell>
          <cell r="AO29">
            <v>0</v>
          </cell>
        </row>
        <row r="30">
          <cell r="V30">
            <v>123798.85714285714</v>
          </cell>
          <cell r="W30">
            <v>0</v>
          </cell>
          <cell r="X30">
            <v>122355.99999999999</v>
          </cell>
          <cell r="Y30">
            <v>6054.545454545454</v>
          </cell>
          <cell r="Z30">
            <v>0</v>
          </cell>
          <cell r="AD30">
            <v>0</v>
          </cell>
          <cell r="AK30">
            <v>24580.88208</v>
          </cell>
          <cell r="AM30">
            <v>62471.30292</v>
          </cell>
          <cell r="AN30">
            <v>1133.4654</v>
          </cell>
          <cell r="AO30">
            <v>0</v>
          </cell>
        </row>
        <row r="31">
          <cell r="V31">
            <v>123541.71428571429</v>
          </cell>
          <cell r="W31">
            <v>0</v>
          </cell>
          <cell r="X31">
            <v>123515.99999999999</v>
          </cell>
          <cell r="Y31">
            <v>5138.181818181818</v>
          </cell>
          <cell r="Z31">
            <v>0</v>
          </cell>
          <cell r="AD31">
            <v>0</v>
          </cell>
          <cell r="AK31">
            <v>24430.373999999996</v>
          </cell>
          <cell r="AM31">
            <v>62807.88599999999</v>
          </cell>
          <cell r="AN31">
            <v>958.0139999999999</v>
          </cell>
          <cell r="AO31">
            <v>0</v>
          </cell>
        </row>
        <row r="32">
          <cell r="V32">
            <v>124086.85714285716</v>
          </cell>
          <cell r="W32">
            <v>0</v>
          </cell>
          <cell r="X32">
            <v>123320</v>
          </cell>
          <cell r="Y32">
            <v>5410.90909090909</v>
          </cell>
          <cell r="Z32">
            <v>0</v>
          </cell>
          <cell r="AD32">
            <v>0</v>
          </cell>
          <cell r="AK32">
            <v>24568.57728</v>
          </cell>
          <cell r="AM32">
            <v>62785.9116</v>
          </cell>
          <cell r="AN32">
            <v>1010.1139199999999</v>
          </cell>
          <cell r="AO32">
            <v>0</v>
          </cell>
        </row>
        <row r="33">
          <cell r="V33">
            <v>132438.85714285716</v>
          </cell>
          <cell r="W33">
            <v>0</v>
          </cell>
          <cell r="X33">
            <v>116360</v>
          </cell>
          <cell r="Y33">
            <v>3534.5454545454545</v>
          </cell>
          <cell r="Z33">
            <v>0</v>
          </cell>
          <cell r="AD33">
            <v>0</v>
          </cell>
          <cell r="AK33">
            <v>26124.88896</v>
          </cell>
          <cell r="AM33">
            <v>59022.4464</v>
          </cell>
          <cell r="AN33">
            <v>657.38304</v>
          </cell>
          <cell r="AO33">
            <v>0</v>
          </cell>
        </row>
        <row r="34">
          <cell r="V34">
            <v>129579.4285714286</v>
          </cell>
          <cell r="W34">
            <v>0</v>
          </cell>
          <cell r="X34">
            <v>112188</v>
          </cell>
          <cell r="Y34">
            <v>3610.9090909090905</v>
          </cell>
          <cell r="Z34">
            <v>0</v>
          </cell>
          <cell r="AD34">
            <v>0</v>
          </cell>
          <cell r="AK34">
            <v>25787.60208</v>
          </cell>
          <cell r="AM34">
            <v>57411.08712</v>
          </cell>
          <cell r="AN34">
            <v>677.5437599999999</v>
          </cell>
          <cell r="AO34">
            <v>0</v>
          </cell>
        </row>
        <row r="35">
          <cell r="V35">
            <v>135545.14285714287</v>
          </cell>
          <cell r="W35">
            <v>0</v>
          </cell>
          <cell r="X35">
            <v>99564</v>
          </cell>
          <cell r="Y35">
            <v>3294.5454545454545</v>
          </cell>
          <cell r="Z35">
            <v>0</v>
          </cell>
          <cell r="AD35">
            <v>0</v>
          </cell>
          <cell r="AK35">
            <v>26846.74872</v>
          </cell>
          <cell r="AM35">
            <v>50708.94084</v>
          </cell>
          <cell r="AN35">
            <v>615.24648</v>
          </cell>
          <cell r="AO35">
            <v>0</v>
          </cell>
        </row>
        <row r="36">
          <cell r="V36">
            <v>131790.85714285716</v>
          </cell>
          <cell r="W36">
            <v>0</v>
          </cell>
          <cell r="X36">
            <v>99484</v>
          </cell>
          <cell r="Y36">
            <v>2978.181818181818</v>
          </cell>
          <cell r="Z36">
            <v>0</v>
          </cell>
          <cell r="AD36">
            <v>0</v>
          </cell>
          <cell r="AK36">
            <v>25987.83912</v>
          </cell>
          <cell r="AM36">
            <v>50444.35704</v>
          </cell>
          <cell r="AN36">
            <v>553.70952</v>
          </cell>
          <cell r="AO36">
            <v>0</v>
          </cell>
        </row>
        <row r="37">
          <cell r="V37">
            <v>152393.14285714287</v>
          </cell>
          <cell r="W37">
            <v>0</v>
          </cell>
          <cell r="X37">
            <v>82060</v>
          </cell>
          <cell r="Y37">
            <v>2770.9090909090905</v>
          </cell>
          <cell r="Z37">
            <v>0</v>
          </cell>
          <cell r="AD37">
            <v>0</v>
          </cell>
          <cell r="AK37">
            <v>29810.384639999997</v>
          </cell>
          <cell r="AM37">
            <v>41277.0006</v>
          </cell>
          <cell r="AN37">
            <v>511.05815999999993</v>
          </cell>
          <cell r="AO37">
            <v>0</v>
          </cell>
        </row>
        <row r="38">
          <cell r="V38">
            <v>117874.28571428572</v>
          </cell>
          <cell r="W38">
            <v>0</v>
          </cell>
          <cell r="X38">
            <v>94980</v>
          </cell>
          <cell r="Y38">
            <v>2378.181818181818</v>
          </cell>
          <cell r="Z38">
            <v>0</v>
          </cell>
          <cell r="AD38">
            <v>0</v>
          </cell>
          <cell r="AK38">
            <v>22769.1864</v>
          </cell>
          <cell r="AM38">
            <v>47177.515799999994</v>
          </cell>
          <cell r="AN38">
            <v>433.13111999999995</v>
          </cell>
          <cell r="AO38">
            <v>0</v>
          </cell>
        </row>
        <row r="39">
          <cell r="V39">
            <v>115395.42857142858</v>
          </cell>
          <cell r="W39">
            <v>0</v>
          </cell>
          <cell r="X39">
            <v>90648</v>
          </cell>
          <cell r="Y39">
            <v>2323.6363636363635</v>
          </cell>
          <cell r="Z39">
            <v>0</v>
          </cell>
          <cell r="AD39">
            <v>0</v>
          </cell>
          <cell r="AK39">
            <v>21975.32844</v>
          </cell>
          <cell r="AM39">
            <v>44389.41912</v>
          </cell>
          <cell r="AN39">
            <v>417.21587999999997</v>
          </cell>
          <cell r="AO39">
            <v>0</v>
          </cell>
        </row>
        <row r="40">
          <cell r="V40">
            <v>125136</v>
          </cell>
          <cell r="W40">
            <v>0</v>
          </cell>
          <cell r="X40">
            <v>76635.99999999999</v>
          </cell>
          <cell r="Y40">
            <v>2203.6363636363635</v>
          </cell>
          <cell r="Z40">
            <v>0</v>
          </cell>
          <cell r="AD40">
            <v>0</v>
          </cell>
          <cell r="AK40">
            <v>23852.172959999996</v>
          </cell>
          <cell r="AM40">
            <v>37562.36904</v>
          </cell>
          <cell r="AN40">
            <v>396.03312</v>
          </cell>
          <cell r="AO40">
            <v>0</v>
          </cell>
        </row>
        <row r="41">
          <cell r="V41">
            <v>124971.42857142858</v>
          </cell>
          <cell r="W41">
            <v>0</v>
          </cell>
          <cell r="X41">
            <v>68952</v>
          </cell>
          <cell r="Y41">
            <v>2301.818181818182</v>
          </cell>
          <cell r="Z41">
            <v>0</v>
          </cell>
          <cell r="AD41">
            <v>0</v>
          </cell>
          <cell r="AK41">
            <v>23777.064</v>
          </cell>
          <cell r="AM41">
            <v>33734.07648</v>
          </cell>
          <cell r="AN41">
            <v>412.91856</v>
          </cell>
          <cell r="AO41">
            <v>0</v>
          </cell>
        </row>
        <row r="42">
          <cell r="V42">
            <v>123274.28571428572</v>
          </cell>
          <cell r="W42">
            <v>0</v>
          </cell>
          <cell r="X42">
            <v>67080</v>
          </cell>
          <cell r="Y42">
            <v>2541.8181818181815</v>
          </cell>
          <cell r="Z42">
            <v>0</v>
          </cell>
          <cell r="AD42">
            <v>0</v>
          </cell>
          <cell r="AK42">
            <v>23324.7276</v>
          </cell>
          <cell r="AM42">
            <v>32637.103199999998</v>
          </cell>
          <cell r="AN42">
            <v>453.45527999999996</v>
          </cell>
          <cell r="AO42">
            <v>0</v>
          </cell>
        </row>
        <row r="43">
          <cell r="V43">
            <v>90473.14285714286</v>
          </cell>
          <cell r="W43">
            <v>0</v>
          </cell>
          <cell r="X43">
            <v>84960</v>
          </cell>
          <cell r="Y43">
            <v>1963.6363636363635</v>
          </cell>
          <cell r="Z43">
            <v>0</v>
          </cell>
          <cell r="AD43">
            <v>0</v>
          </cell>
          <cell r="AK43">
            <v>17143.755839999998</v>
          </cell>
          <cell r="AM43">
            <v>41397.609599999996</v>
          </cell>
          <cell r="AN43">
            <v>350.8272</v>
          </cell>
          <cell r="AO43">
            <v>0</v>
          </cell>
        </row>
        <row r="44">
          <cell r="V44">
            <v>99030.85714285716</v>
          </cell>
          <cell r="W44">
            <v>0</v>
          </cell>
          <cell r="X44">
            <v>66872</v>
          </cell>
          <cell r="Y44">
            <v>0</v>
          </cell>
          <cell r="Z44">
            <v>0</v>
          </cell>
          <cell r="AD44">
            <v>0</v>
          </cell>
          <cell r="AK44">
            <v>18858.941280000003</v>
          </cell>
          <cell r="AM44">
            <v>32746.549680000004</v>
          </cell>
          <cell r="AN44">
            <v>0</v>
          </cell>
          <cell r="AO44">
            <v>0</v>
          </cell>
        </row>
        <row r="45">
          <cell r="V45">
            <v>77441.14285714287</v>
          </cell>
          <cell r="W45">
            <v>0</v>
          </cell>
          <cell r="X45">
            <v>72740</v>
          </cell>
          <cell r="Y45">
            <v>0</v>
          </cell>
          <cell r="Z45">
            <v>0</v>
          </cell>
          <cell r="AD45">
            <v>0</v>
          </cell>
          <cell r="AK45">
            <v>14777.31888</v>
          </cell>
          <cell r="AM45">
            <v>35692.063200000004</v>
          </cell>
          <cell r="AN45">
            <v>0</v>
          </cell>
          <cell r="AO45">
            <v>0</v>
          </cell>
        </row>
        <row r="46">
          <cell r="V46">
            <v>69336</v>
          </cell>
          <cell r="W46">
            <v>0</v>
          </cell>
          <cell r="X46">
            <v>70792</v>
          </cell>
          <cell r="Y46">
            <v>0</v>
          </cell>
          <cell r="Z46">
            <v>0</v>
          </cell>
          <cell r="AD46">
            <v>0</v>
          </cell>
          <cell r="AK46">
            <v>13184.58708</v>
          </cell>
          <cell r="AM46">
            <v>34615.164240000006</v>
          </cell>
          <cell r="AN46">
            <v>0</v>
          </cell>
          <cell r="AO46">
            <v>0</v>
          </cell>
        </row>
        <row r="47">
          <cell r="V47">
            <v>66713.14285714286</v>
          </cell>
          <cell r="W47">
            <v>0</v>
          </cell>
          <cell r="X47">
            <v>69324</v>
          </cell>
          <cell r="Y47">
            <v>0</v>
          </cell>
          <cell r="Z47">
            <v>0</v>
          </cell>
          <cell r="AD47">
            <v>0</v>
          </cell>
          <cell r="AK47">
            <v>12741.876719999998</v>
          </cell>
          <cell r="AM47">
            <v>34047.096119999995</v>
          </cell>
          <cell r="AN47">
            <v>0</v>
          </cell>
          <cell r="AO47">
            <v>0</v>
          </cell>
        </row>
        <row r="48">
          <cell r="V48">
            <v>63339.42857142857</v>
          </cell>
          <cell r="W48">
            <v>0</v>
          </cell>
          <cell r="X48">
            <v>64332</v>
          </cell>
          <cell r="Y48">
            <v>0</v>
          </cell>
          <cell r="Z48">
            <v>0</v>
          </cell>
          <cell r="AD48">
            <v>0</v>
          </cell>
          <cell r="AK48">
            <v>12073.12848</v>
          </cell>
          <cell r="AM48">
            <v>31531.68648</v>
          </cell>
          <cell r="AN48">
            <v>0</v>
          </cell>
          <cell r="AO48">
            <v>0</v>
          </cell>
        </row>
        <row r="49">
          <cell r="V49">
            <v>73892.57142857143</v>
          </cell>
          <cell r="W49">
            <v>0</v>
          </cell>
          <cell r="X49">
            <v>52716</v>
          </cell>
          <cell r="Y49">
            <v>0</v>
          </cell>
          <cell r="Z49">
            <v>0</v>
          </cell>
          <cell r="AD49">
            <v>0</v>
          </cell>
          <cell r="AK49">
            <v>14118.284160000003</v>
          </cell>
          <cell r="AM49">
            <v>25899.897960000002</v>
          </cell>
          <cell r="AN49">
            <v>0</v>
          </cell>
          <cell r="AO49">
            <v>0</v>
          </cell>
        </row>
        <row r="50">
          <cell r="V50">
            <v>66702.85714285714</v>
          </cell>
          <cell r="W50">
            <v>0</v>
          </cell>
          <cell r="X50">
            <v>47820</v>
          </cell>
          <cell r="Y50">
            <v>0</v>
          </cell>
          <cell r="Z50">
            <v>0</v>
          </cell>
          <cell r="AD50">
            <v>0</v>
          </cell>
          <cell r="AK50">
            <v>12721.235400000001</v>
          </cell>
          <cell r="AM50">
            <v>23451.4062</v>
          </cell>
          <cell r="AN50">
            <v>0</v>
          </cell>
          <cell r="AO50">
            <v>0</v>
          </cell>
        </row>
        <row r="51">
          <cell r="V51">
            <v>58422.857142857145</v>
          </cell>
          <cell r="W51">
            <v>0</v>
          </cell>
          <cell r="X51">
            <v>48507.99999999999</v>
          </cell>
          <cell r="Y51">
            <v>0</v>
          </cell>
          <cell r="Z51">
            <v>0</v>
          </cell>
          <cell r="AD51">
            <v>0</v>
          </cell>
          <cell r="AK51">
            <v>11097.129599999998</v>
          </cell>
          <cell r="AM51">
            <v>23692.762439999995</v>
          </cell>
          <cell r="AN51">
            <v>0</v>
          </cell>
          <cell r="AO51">
            <v>0</v>
          </cell>
        </row>
        <row r="52">
          <cell r="V52">
            <v>51058.285714285725</v>
          </cell>
          <cell r="W52">
            <v>0</v>
          </cell>
          <cell r="X52">
            <v>46656</v>
          </cell>
          <cell r="Y52">
            <v>0</v>
          </cell>
          <cell r="Z52">
            <v>0</v>
          </cell>
          <cell r="AD52">
            <v>0</v>
          </cell>
          <cell r="AK52">
            <v>9708.98832</v>
          </cell>
          <cell r="AM52">
            <v>22813.38432</v>
          </cell>
          <cell r="AN52">
            <v>0</v>
          </cell>
          <cell r="AO52">
            <v>0</v>
          </cell>
        </row>
        <row r="53">
          <cell r="V53">
            <v>41996.57142857143</v>
          </cell>
          <cell r="W53">
            <v>0</v>
          </cell>
          <cell r="X53">
            <v>47528.00000000005</v>
          </cell>
          <cell r="Y53">
            <v>0</v>
          </cell>
          <cell r="Z53">
            <v>0</v>
          </cell>
          <cell r="AD53">
            <v>0</v>
          </cell>
          <cell r="AK53">
            <v>7815.351959999999</v>
          </cell>
          <cell r="AM53">
            <v>22743.573839999997</v>
          </cell>
          <cell r="AN53">
            <v>0</v>
          </cell>
          <cell r="AO53">
            <v>0</v>
          </cell>
        </row>
        <row r="54">
          <cell r="V54">
            <v>39240</v>
          </cell>
          <cell r="W54">
            <v>0</v>
          </cell>
          <cell r="X54">
            <v>44026.295264624</v>
          </cell>
          <cell r="Y54">
            <v>0</v>
          </cell>
          <cell r="Z54">
            <v>0</v>
          </cell>
          <cell r="AD54">
            <v>0</v>
          </cell>
          <cell r="AK54">
            <v>7279.02</v>
          </cell>
          <cell r="AM54">
            <v>20942.208</v>
          </cell>
          <cell r="AN54">
            <v>0</v>
          </cell>
          <cell r="AO54">
            <v>0</v>
          </cell>
        </row>
        <row r="55">
          <cell r="V55">
            <v>30260.57142857143</v>
          </cell>
          <cell r="W55">
            <v>0</v>
          </cell>
          <cell r="X55">
            <v>42705.25139664809</v>
          </cell>
          <cell r="Y55">
            <v>0</v>
          </cell>
          <cell r="Z55">
            <v>0</v>
          </cell>
          <cell r="AD55">
            <v>0</v>
          </cell>
          <cell r="AK55">
            <v>5601.6856800000005</v>
          </cell>
          <cell r="AM55">
            <v>20215.19268</v>
          </cell>
          <cell r="AN55">
            <v>0</v>
          </cell>
          <cell r="AO55">
            <v>0</v>
          </cell>
        </row>
        <row r="56">
          <cell r="V56">
            <v>32328</v>
          </cell>
          <cell r="W56">
            <v>0</v>
          </cell>
          <cell r="X56">
            <v>37593.27731092441</v>
          </cell>
          <cell r="Y56">
            <v>0</v>
          </cell>
          <cell r="Z56">
            <v>0</v>
          </cell>
          <cell r="AD56">
            <v>0</v>
          </cell>
          <cell r="AK56">
            <v>6033.0513599999995</v>
          </cell>
          <cell r="AM56">
            <v>17889.9264</v>
          </cell>
          <cell r="AN56">
            <v>0</v>
          </cell>
          <cell r="AO56">
            <v>0</v>
          </cell>
        </row>
        <row r="57">
          <cell r="V57">
            <v>31443.428571428576</v>
          </cell>
          <cell r="W57">
            <v>0</v>
          </cell>
          <cell r="X57">
            <v>35033.25842696633</v>
          </cell>
          <cell r="Y57">
            <v>0</v>
          </cell>
          <cell r="Z57">
            <v>0</v>
          </cell>
          <cell r="AD57">
            <v>0</v>
          </cell>
          <cell r="AK57">
            <v>5883.37992</v>
          </cell>
          <cell r="AM57">
            <v>16668.614159999997</v>
          </cell>
          <cell r="AN57">
            <v>0</v>
          </cell>
          <cell r="AO57">
            <v>0</v>
          </cell>
        </row>
        <row r="58">
          <cell r="V58">
            <v>29273.14285714286</v>
          </cell>
          <cell r="W58">
            <v>0</v>
          </cell>
          <cell r="X58">
            <v>32065.352112676086</v>
          </cell>
          <cell r="Y58">
            <v>0</v>
          </cell>
          <cell r="Z58">
            <v>0</v>
          </cell>
          <cell r="AD58">
            <v>0</v>
          </cell>
          <cell r="AK58">
            <v>5449.63464</v>
          </cell>
          <cell r="AM58">
            <v>15136.810200000002</v>
          </cell>
          <cell r="AN58">
            <v>0</v>
          </cell>
          <cell r="AO58">
            <v>0</v>
          </cell>
        </row>
        <row r="59">
          <cell r="V59">
            <v>26629.714285714286</v>
          </cell>
          <cell r="W59">
            <v>0</v>
          </cell>
          <cell r="X59">
            <v>29524.067796610194</v>
          </cell>
          <cell r="Y59">
            <v>0</v>
          </cell>
          <cell r="Z59">
            <v>0</v>
          </cell>
          <cell r="AD59">
            <v>0</v>
          </cell>
          <cell r="AK59">
            <v>4802.802119999999</v>
          </cell>
          <cell r="AM59">
            <v>13464.170639999998</v>
          </cell>
          <cell r="AN59">
            <v>0</v>
          </cell>
          <cell r="AO59">
            <v>0</v>
          </cell>
        </row>
        <row r="60">
          <cell r="V60">
            <v>24006.857142857145</v>
          </cell>
          <cell r="W60">
            <v>0</v>
          </cell>
          <cell r="X60">
            <v>26230.02832861192</v>
          </cell>
          <cell r="Y60">
            <v>0</v>
          </cell>
          <cell r="Z60">
            <v>0</v>
          </cell>
          <cell r="AD60">
            <v>0</v>
          </cell>
          <cell r="AK60">
            <v>4418.82216</v>
          </cell>
          <cell r="AM60">
            <v>12173.533200000002</v>
          </cell>
          <cell r="AN60">
            <v>0</v>
          </cell>
          <cell r="AO60">
            <v>0</v>
          </cell>
        </row>
        <row r="61">
          <cell r="V61">
            <v>17094.857142857145</v>
          </cell>
          <cell r="W61">
            <v>0</v>
          </cell>
          <cell r="X61">
            <v>26059.09090909093</v>
          </cell>
          <cell r="Y61">
            <v>0</v>
          </cell>
          <cell r="Z61">
            <v>0</v>
          </cell>
          <cell r="AD61">
            <v>0</v>
          </cell>
          <cell r="AK61">
            <v>3150.75312</v>
          </cell>
          <cell r="AM61">
            <v>12075.991199999999</v>
          </cell>
          <cell r="AN61">
            <v>0</v>
          </cell>
          <cell r="AO61">
            <v>0</v>
          </cell>
        </row>
        <row r="62">
          <cell r="V62">
            <v>17393.14285714286</v>
          </cell>
          <cell r="W62">
            <v>0</v>
          </cell>
          <cell r="X62">
            <v>23318.974358974378</v>
          </cell>
          <cell r="Y62">
            <v>0</v>
          </cell>
          <cell r="Z62">
            <v>0</v>
          </cell>
          <cell r="AD62">
            <v>0</v>
          </cell>
          <cell r="AK62">
            <v>3255.0397199999998</v>
          </cell>
          <cell r="AM62">
            <v>10941.24528</v>
          </cell>
          <cell r="AN62">
            <v>0</v>
          </cell>
          <cell r="AO62">
            <v>0</v>
          </cell>
        </row>
        <row r="63">
          <cell r="V63">
            <v>14142.857142857143</v>
          </cell>
          <cell r="W63">
            <v>0</v>
          </cell>
          <cell r="X63">
            <v>20472.685714285726</v>
          </cell>
          <cell r="Y63">
            <v>0</v>
          </cell>
          <cell r="Z63">
            <v>0</v>
          </cell>
          <cell r="AD63">
            <v>0</v>
          </cell>
          <cell r="AK63">
            <v>2697.255</v>
          </cell>
          <cell r="AM63">
            <v>9761.120640000001</v>
          </cell>
          <cell r="AN63">
            <v>0</v>
          </cell>
          <cell r="AO63">
            <v>0</v>
          </cell>
        </row>
        <row r="64">
          <cell r="V64">
            <v>13309.714285714286</v>
          </cell>
          <cell r="W64">
            <v>0</v>
          </cell>
          <cell r="X64">
            <v>17379.025787965627</v>
          </cell>
          <cell r="Y64">
            <v>0</v>
          </cell>
          <cell r="Z64">
            <v>0</v>
          </cell>
          <cell r="AD64">
            <v>0</v>
          </cell>
          <cell r="AK64">
            <v>2553.26904</v>
          </cell>
          <cell r="AM64">
            <v>8310.949920000001</v>
          </cell>
          <cell r="AN64">
            <v>0</v>
          </cell>
          <cell r="AO64">
            <v>0</v>
          </cell>
        </row>
        <row r="65">
          <cell r="V65">
            <v>9164.57142857143</v>
          </cell>
          <cell r="W65">
            <v>0</v>
          </cell>
          <cell r="X65">
            <v>18351.724137931036</v>
          </cell>
          <cell r="Y65">
            <v>0</v>
          </cell>
          <cell r="Z65">
            <v>0</v>
          </cell>
          <cell r="AD65">
            <v>0</v>
          </cell>
          <cell r="AK65">
            <v>1781.8218</v>
          </cell>
          <cell r="AM65">
            <v>8869.113</v>
          </cell>
          <cell r="AN65">
            <v>0</v>
          </cell>
          <cell r="AO65">
            <v>0</v>
          </cell>
        </row>
        <row r="66">
          <cell r="V66">
            <v>8650.285714285714</v>
          </cell>
          <cell r="W66">
            <v>0</v>
          </cell>
          <cell r="X66">
            <v>13395.734870317001</v>
          </cell>
          <cell r="Y66">
            <v>0</v>
          </cell>
          <cell r="Z66">
            <v>0</v>
          </cell>
          <cell r="AD66">
            <v>0</v>
          </cell>
          <cell r="AK66">
            <v>1687.58424</v>
          </cell>
          <cell r="AM66">
            <v>6477.4339199999995</v>
          </cell>
          <cell r="AN66">
            <v>0</v>
          </cell>
          <cell r="AO66">
            <v>0</v>
          </cell>
        </row>
        <row r="67">
          <cell r="V67">
            <v>6737.142857142858</v>
          </cell>
          <cell r="W67">
            <v>0</v>
          </cell>
          <cell r="X67">
            <v>13101.50289017341</v>
          </cell>
          <cell r="Y67">
            <v>0</v>
          </cell>
          <cell r="Z67">
            <v>0</v>
          </cell>
          <cell r="AD67">
            <v>0</v>
          </cell>
          <cell r="AK67">
            <v>1319.301</v>
          </cell>
          <cell r="AM67">
            <v>6340.701599999999</v>
          </cell>
          <cell r="AN67">
            <v>0</v>
          </cell>
          <cell r="AO67">
            <v>0</v>
          </cell>
        </row>
        <row r="68">
          <cell r="V68">
            <v>8784</v>
          </cell>
          <cell r="W68">
            <v>0</v>
          </cell>
          <cell r="X68">
            <v>9708.521739130434</v>
          </cell>
          <cell r="Y68">
            <v>0</v>
          </cell>
          <cell r="Z68">
            <v>0</v>
          </cell>
          <cell r="AD68">
            <v>0</v>
          </cell>
          <cell r="AK68">
            <v>1756.71216</v>
          </cell>
          <cell r="AM68">
            <v>4784.67504</v>
          </cell>
          <cell r="AN68">
            <v>0</v>
          </cell>
          <cell r="AO68">
            <v>0</v>
          </cell>
        </row>
        <row r="69">
          <cell r="V69">
            <v>18246.85714285714</v>
          </cell>
          <cell r="W69">
            <v>0</v>
          </cell>
          <cell r="X69">
            <v>16882.325581395347</v>
          </cell>
          <cell r="Y69">
            <v>0</v>
          </cell>
          <cell r="Z69">
            <v>0</v>
          </cell>
          <cell r="AD69">
            <v>0</v>
          </cell>
          <cell r="AK69">
            <v>3614.7023999999997</v>
          </cell>
          <cell r="AM69">
            <v>8217.6408</v>
          </cell>
          <cell r="AN69">
            <v>0</v>
          </cell>
          <cell r="AO69">
            <v>0</v>
          </cell>
        </row>
        <row r="70">
          <cell r="V70">
            <v>20849.14285714286</v>
          </cell>
          <cell r="W70">
            <v>0</v>
          </cell>
          <cell r="X70">
            <v>12901.224489795917</v>
          </cell>
          <cell r="Y70">
            <v>0</v>
          </cell>
          <cell r="Z70">
            <v>0</v>
          </cell>
          <cell r="AD70">
            <v>0</v>
          </cell>
          <cell r="AK70">
            <v>4106.86416</v>
          </cell>
          <cell r="AM70">
            <v>6226.143839999999</v>
          </cell>
          <cell r="AN70">
            <v>0</v>
          </cell>
          <cell r="AO70">
            <v>0</v>
          </cell>
        </row>
        <row r="71">
          <cell r="V71">
            <v>18987.428571428572</v>
          </cell>
          <cell r="W71">
            <v>0</v>
          </cell>
          <cell r="X71">
            <v>11941.052631578948</v>
          </cell>
          <cell r="Y71">
            <v>0</v>
          </cell>
          <cell r="Z71">
            <v>0</v>
          </cell>
          <cell r="AD71">
            <v>0</v>
          </cell>
          <cell r="AK71">
            <v>3779.3527200000003</v>
          </cell>
          <cell r="AM71">
            <v>5806.19952</v>
          </cell>
          <cell r="AN71">
            <v>0</v>
          </cell>
          <cell r="AO71">
            <v>0</v>
          </cell>
        </row>
        <row r="72">
          <cell r="V72">
            <v>15233.142857142859</v>
          </cell>
          <cell r="W72">
            <v>0</v>
          </cell>
          <cell r="X72">
            <v>11498.885630498533</v>
          </cell>
          <cell r="Y72">
            <v>0</v>
          </cell>
          <cell r="Z72">
            <v>0</v>
          </cell>
          <cell r="AD72">
            <v>0</v>
          </cell>
          <cell r="AK72">
            <v>3033.14724</v>
          </cell>
          <cell r="AM72">
            <v>5576.812919999999</v>
          </cell>
          <cell r="AN72">
            <v>0</v>
          </cell>
          <cell r="AO72">
            <v>0</v>
          </cell>
        </row>
        <row r="73">
          <cell r="V73">
            <v>11674.285714285716</v>
          </cell>
          <cell r="W73">
            <v>0</v>
          </cell>
          <cell r="X73">
            <v>11333.64705882353</v>
          </cell>
          <cell r="Y73">
            <v>0</v>
          </cell>
          <cell r="Z73">
            <v>0</v>
          </cell>
          <cell r="AD73">
            <v>0</v>
          </cell>
          <cell r="AK73">
            <v>2297.5578</v>
          </cell>
          <cell r="AM73">
            <v>5416.97328</v>
          </cell>
          <cell r="AN73">
            <v>0</v>
          </cell>
          <cell r="AO73">
            <v>0</v>
          </cell>
        </row>
        <row r="74">
          <cell r="V74">
            <v>8475.428571428572</v>
          </cell>
          <cell r="W74">
            <v>0</v>
          </cell>
          <cell r="X74">
            <v>11023.008849557535</v>
          </cell>
          <cell r="Y74">
            <v>0</v>
          </cell>
          <cell r="Z74">
            <v>0</v>
          </cell>
          <cell r="AD74">
            <v>0</v>
          </cell>
          <cell r="AK74">
            <v>1649.9116800000002</v>
          </cell>
          <cell r="AM74">
            <v>5196.0204</v>
          </cell>
          <cell r="AN74">
            <v>0</v>
          </cell>
          <cell r="AO74">
            <v>0</v>
          </cell>
        </row>
        <row r="75">
          <cell r="V75">
            <v>6037.714285714285</v>
          </cell>
          <cell r="W75">
            <v>0</v>
          </cell>
          <cell r="X75">
            <v>10254.674556213029</v>
          </cell>
          <cell r="Y75">
            <v>0</v>
          </cell>
          <cell r="Z75">
            <v>0</v>
          </cell>
          <cell r="AD75">
            <v>0</v>
          </cell>
          <cell r="AK75">
            <v>1158.6675599999999</v>
          </cell>
          <cell r="AM75">
            <v>4751.12916</v>
          </cell>
          <cell r="AN75">
            <v>0</v>
          </cell>
          <cell r="AO75">
            <v>0</v>
          </cell>
        </row>
        <row r="76">
          <cell r="V76">
            <v>5142.857142857143</v>
          </cell>
          <cell r="W76">
            <v>0</v>
          </cell>
          <cell r="X76">
            <v>10212.46290801188</v>
          </cell>
          <cell r="Y76">
            <v>0</v>
          </cell>
          <cell r="Z76">
            <v>0</v>
          </cell>
          <cell r="AD76">
            <v>0</v>
          </cell>
          <cell r="AK76">
            <v>1008.9</v>
          </cell>
          <cell r="AM76">
            <v>4822.542</v>
          </cell>
          <cell r="AN76">
            <v>0</v>
          </cell>
          <cell r="AO76">
            <v>0</v>
          </cell>
        </row>
        <row r="77">
          <cell r="V77">
            <v>4083.428571428572</v>
          </cell>
          <cell r="W77">
            <v>0</v>
          </cell>
          <cell r="X77">
            <v>9351.42857142858</v>
          </cell>
          <cell r="Y77">
            <v>0</v>
          </cell>
          <cell r="Z77">
            <v>0</v>
          </cell>
          <cell r="AD77">
            <v>0</v>
          </cell>
          <cell r="AK77">
            <v>810.78516</v>
          </cell>
          <cell r="AM77">
            <v>4456.25496</v>
          </cell>
          <cell r="AN77">
            <v>0</v>
          </cell>
          <cell r="AO77">
            <v>0</v>
          </cell>
        </row>
        <row r="78">
          <cell r="V78">
            <v>4710.857142857143</v>
          </cell>
          <cell r="W78">
            <v>0</v>
          </cell>
          <cell r="X78">
            <v>8756.059701492544</v>
          </cell>
          <cell r="Y78">
            <v>0</v>
          </cell>
          <cell r="Z78">
            <v>0</v>
          </cell>
          <cell r="AD78">
            <v>0</v>
          </cell>
          <cell r="AK78">
            <v>945.42192</v>
          </cell>
          <cell r="AM78">
            <v>4204.85688</v>
          </cell>
          <cell r="AN78">
            <v>0</v>
          </cell>
          <cell r="AO78">
            <v>0</v>
          </cell>
        </row>
        <row r="79">
          <cell r="V79">
            <v>4104.000000000001</v>
          </cell>
          <cell r="W79">
            <v>0</v>
          </cell>
          <cell r="X79">
            <v>8355.449101796414</v>
          </cell>
          <cell r="Y79">
            <v>0</v>
          </cell>
          <cell r="Z79">
            <v>0</v>
          </cell>
          <cell r="AD79">
            <v>0</v>
          </cell>
          <cell r="AK79">
            <v>816.1624800000001</v>
          </cell>
          <cell r="AM79">
            <v>3964.2177600000005</v>
          </cell>
          <cell r="AN79">
            <v>0</v>
          </cell>
          <cell r="AO79">
            <v>0</v>
          </cell>
        </row>
        <row r="80">
          <cell r="V80">
            <v>4258.285714285715</v>
          </cell>
          <cell r="W80">
            <v>0</v>
          </cell>
          <cell r="X80">
            <v>8034.594594594601</v>
          </cell>
          <cell r="Y80">
            <v>0</v>
          </cell>
          <cell r="Z80">
            <v>0</v>
          </cell>
          <cell r="AD80">
            <v>0</v>
          </cell>
          <cell r="AK80">
            <v>843.11928</v>
          </cell>
          <cell r="AM80">
            <v>3783.85416</v>
          </cell>
          <cell r="AN80">
            <v>0</v>
          </cell>
          <cell r="AO80">
            <v>0</v>
          </cell>
        </row>
        <row r="81">
          <cell r="V81">
            <v>4278.857142857143</v>
          </cell>
          <cell r="W81">
            <v>0</v>
          </cell>
          <cell r="X81">
            <v>7664.096385542174</v>
          </cell>
          <cell r="Y81">
            <v>0</v>
          </cell>
          <cell r="Z81">
            <v>0</v>
          </cell>
          <cell r="AD81">
            <v>0</v>
          </cell>
          <cell r="AK81">
            <v>827.8732799999999</v>
          </cell>
          <cell r="AM81">
            <v>3516.4713599999995</v>
          </cell>
          <cell r="AN81">
            <v>0</v>
          </cell>
          <cell r="AO81">
            <v>0</v>
          </cell>
        </row>
        <row r="82">
          <cell r="V82">
            <v>6171.428571428572</v>
          </cell>
          <cell r="W82">
            <v>0</v>
          </cell>
          <cell r="X82">
            <v>7830.815709969794</v>
          </cell>
          <cell r="Y82">
            <v>0</v>
          </cell>
          <cell r="Z82">
            <v>0</v>
          </cell>
          <cell r="AD82">
            <v>0</v>
          </cell>
          <cell r="AK82">
            <v>1194.6960000000001</v>
          </cell>
          <cell r="AM82">
            <v>3584.088</v>
          </cell>
          <cell r="AN82">
            <v>0</v>
          </cell>
          <cell r="AO82">
            <v>0</v>
          </cell>
        </row>
        <row r="83">
          <cell r="V83">
            <v>7714.285714285715</v>
          </cell>
          <cell r="W83">
            <v>0</v>
          </cell>
          <cell r="X83">
            <v>7636.363636363637</v>
          </cell>
          <cell r="Y83">
            <v>0</v>
          </cell>
          <cell r="Z83">
            <v>0</v>
          </cell>
          <cell r="AD83">
            <v>0</v>
          </cell>
          <cell r="AK83">
            <v>1493.64</v>
          </cell>
          <cell r="AM83">
            <v>3485.1600000000003</v>
          </cell>
          <cell r="AN83">
            <v>0</v>
          </cell>
          <cell r="AO83">
            <v>0</v>
          </cell>
        </row>
        <row r="84">
          <cell r="V84">
            <v>8228.57142857143</v>
          </cell>
          <cell r="W84">
            <v>0</v>
          </cell>
          <cell r="X84">
            <v>7659.574468085107</v>
          </cell>
          <cell r="Y84">
            <v>0</v>
          </cell>
          <cell r="Z84">
            <v>0</v>
          </cell>
          <cell r="AD84">
            <v>0</v>
          </cell>
          <cell r="AK84">
            <v>1605.3120000000001</v>
          </cell>
          <cell r="AM84">
            <v>3511.62</v>
          </cell>
          <cell r="AN84">
            <v>0</v>
          </cell>
          <cell r="AO84">
            <v>0</v>
          </cell>
        </row>
        <row r="85">
          <cell r="V85">
            <v>8228.57142857143</v>
          </cell>
          <cell r="W85">
            <v>0</v>
          </cell>
          <cell r="X85">
            <v>7024.39024390244</v>
          </cell>
          <cell r="Y85">
            <v>0</v>
          </cell>
          <cell r="Z85">
            <v>0</v>
          </cell>
          <cell r="AD85">
            <v>0</v>
          </cell>
          <cell r="AK85">
            <v>1612.8000000000002</v>
          </cell>
          <cell r="AM85">
            <v>3225.6000000000004</v>
          </cell>
          <cell r="AN85">
            <v>0</v>
          </cell>
          <cell r="AO85">
            <v>0</v>
          </cell>
        </row>
        <row r="86">
          <cell r="V86">
            <v>8228.57142857143</v>
          </cell>
          <cell r="W86">
            <v>0</v>
          </cell>
          <cell r="X86">
            <v>6649.54128440367</v>
          </cell>
          <cell r="Y86">
            <v>0</v>
          </cell>
          <cell r="Z86">
            <v>0</v>
          </cell>
          <cell r="AD86">
            <v>0</v>
          </cell>
          <cell r="AK86">
            <v>1626.6239999999998</v>
          </cell>
          <cell r="AM86">
            <v>3070.2527999999998</v>
          </cell>
          <cell r="AN86">
            <v>0</v>
          </cell>
          <cell r="AO86">
            <v>0</v>
          </cell>
        </row>
        <row r="87">
          <cell r="V87">
            <v>8228.57142857143</v>
          </cell>
          <cell r="W87">
            <v>0</v>
          </cell>
          <cell r="X87">
            <v>6139.877300613497</v>
          </cell>
          <cell r="Y87">
            <v>0</v>
          </cell>
          <cell r="Z87">
            <v>0</v>
          </cell>
          <cell r="AD87">
            <v>0</v>
          </cell>
          <cell r="AK87">
            <v>1621.728</v>
          </cell>
          <cell r="AM87">
            <v>2817.7524000000003</v>
          </cell>
          <cell r="AN87">
            <v>0</v>
          </cell>
          <cell r="AO87">
            <v>0</v>
          </cell>
        </row>
        <row r="88">
          <cell r="V88">
            <v>8331.428571428572</v>
          </cell>
          <cell r="W88">
            <v>0</v>
          </cell>
          <cell r="X88">
            <v>5892.923076923077</v>
          </cell>
          <cell r="Y88">
            <v>0</v>
          </cell>
          <cell r="Z88">
            <v>0</v>
          </cell>
          <cell r="AD88">
            <v>0</v>
          </cell>
          <cell r="AK88">
            <v>1615.1724</v>
          </cell>
          <cell r="AM88">
            <v>2652.0732</v>
          </cell>
          <cell r="AN88">
            <v>0</v>
          </cell>
          <cell r="AO88">
            <v>0</v>
          </cell>
        </row>
        <row r="89">
          <cell r="V89">
            <v>8434.285714285716</v>
          </cell>
          <cell r="W89">
            <v>0</v>
          </cell>
          <cell r="X89">
            <v>5333.333333333333</v>
          </cell>
          <cell r="Y89">
            <v>0</v>
          </cell>
          <cell r="Z89">
            <v>0</v>
          </cell>
          <cell r="AD89">
            <v>0</v>
          </cell>
          <cell r="AK89">
            <v>1619.7623999999998</v>
          </cell>
          <cell r="AM89">
            <v>2370.384</v>
          </cell>
          <cell r="AN89">
            <v>0</v>
          </cell>
          <cell r="AO89">
            <v>0</v>
          </cell>
        </row>
        <row r="90">
          <cell r="V90">
            <v>8537.142857142857</v>
          </cell>
          <cell r="W90">
            <v>0</v>
          </cell>
          <cell r="X90">
            <v>4814.860681114551</v>
          </cell>
          <cell r="Y90">
            <v>0</v>
          </cell>
          <cell r="Z90">
            <v>0</v>
          </cell>
          <cell r="AD90">
            <v>0</v>
          </cell>
          <cell r="AK90">
            <v>1647.882</v>
          </cell>
          <cell r="AM90">
            <v>2144.232</v>
          </cell>
          <cell r="AN90">
            <v>0</v>
          </cell>
          <cell r="AO90">
            <v>0</v>
          </cell>
        </row>
        <row r="91">
          <cell r="V91">
            <v>8640</v>
          </cell>
          <cell r="W91">
            <v>0</v>
          </cell>
          <cell r="X91">
            <v>4472.0496894409935</v>
          </cell>
          <cell r="Y91">
            <v>0</v>
          </cell>
          <cell r="Z91">
            <v>0</v>
          </cell>
          <cell r="AD91">
            <v>0</v>
          </cell>
          <cell r="AK91">
            <v>1672.8768</v>
          </cell>
          <cell r="AM91">
            <v>1991.52</v>
          </cell>
          <cell r="AN91">
            <v>0</v>
          </cell>
          <cell r="AO91">
            <v>0</v>
          </cell>
        </row>
        <row r="92">
          <cell r="V92">
            <v>8640</v>
          </cell>
          <cell r="W92">
            <v>0</v>
          </cell>
          <cell r="X92">
            <v>4216.822429906542</v>
          </cell>
          <cell r="Y92">
            <v>0</v>
          </cell>
          <cell r="Z92">
            <v>0</v>
          </cell>
          <cell r="AD92">
            <v>0</v>
          </cell>
          <cell r="AK92">
            <v>1680.1344</v>
          </cell>
          <cell r="AM92">
            <v>1880.1504</v>
          </cell>
          <cell r="AN92">
            <v>0</v>
          </cell>
          <cell r="AO92">
            <v>0</v>
          </cell>
        </row>
        <row r="93">
          <cell r="V93">
            <v>8742.857142857143</v>
          </cell>
          <cell r="W93">
            <v>0</v>
          </cell>
          <cell r="X93">
            <v>4131</v>
          </cell>
          <cell r="Y93">
            <v>0</v>
          </cell>
          <cell r="Z93">
            <v>0</v>
          </cell>
          <cell r="AD93">
            <v>0</v>
          </cell>
          <cell r="AK93">
            <v>1692.18</v>
          </cell>
          <cell r="AM93">
            <v>1827.5544000000002</v>
          </cell>
          <cell r="AN93">
            <v>0</v>
          </cell>
          <cell r="AO93">
            <v>0</v>
          </cell>
        </row>
        <row r="94">
          <cell r="V94">
            <v>8845.714285714286</v>
          </cell>
          <cell r="W94">
            <v>0</v>
          </cell>
          <cell r="X94">
            <v>4072.5</v>
          </cell>
          <cell r="Y94">
            <v>0</v>
          </cell>
          <cell r="Z94">
            <v>0</v>
          </cell>
          <cell r="AD94">
            <v>0</v>
          </cell>
          <cell r="AK94">
            <v>1704.348</v>
          </cell>
          <cell r="AM94">
            <v>1793.529</v>
          </cell>
          <cell r="AN94">
            <v>0</v>
          </cell>
          <cell r="AO94">
            <v>0</v>
          </cell>
        </row>
        <row r="95">
          <cell r="V95">
            <v>8948.57142857143</v>
          </cell>
          <cell r="W95">
            <v>0</v>
          </cell>
          <cell r="X95">
            <v>4078.481012658228</v>
          </cell>
          <cell r="Y95">
            <v>0</v>
          </cell>
          <cell r="Z95">
            <v>0</v>
          </cell>
          <cell r="AD95">
            <v>0</v>
          </cell>
          <cell r="AK95">
            <v>1711.9512</v>
          </cell>
          <cell r="AM95">
            <v>1761.1452</v>
          </cell>
          <cell r="AN95">
            <v>0</v>
          </cell>
          <cell r="AO95">
            <v>0</v>
          </cell>
        </row>
        <row r="96"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D96">
            <v>0</v>
          </cell>
          <cell r="AK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D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D98">
            <v>0</v>
          </cell>
          <cell r="AK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D99">
            <v>0</v>
          </cell>
          <cell r="AK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D100">
            <v>0</v>
          </cell>
          <cell r="AK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D101">
            <v>0</v>
          </cell>
          <cell r="AK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D102">
            <v>0</v>
          </cell>
          <cell r="AK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D103">
            <v>0</v>
          </cell>
          <cell r="AK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D104">
            <v>0</v>
          </cell>
          <cell r="AK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D105">
            <v>0</v>
          </cell>
          <cell r="AK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D106">
            <v>0</v>
          </cell>
          <cell r="AK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D107">
            <v>0</v>
          </cell>
          <cell r="AK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D108">
            <v>0</v>
          </cell>
          <cell r="AK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D109">
            <v>0</v>
          </cell>
          <cell r="AK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D110">
            <v>0</v>
          </cell>
          <cell r="AK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D111">
            <v>0</v>
          </cell>
          <cell r="AK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D112">
            <v>0</v>
          </cell>
          <cell r="AK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D113">
            <v>0</v>
          </cell>
          <cell r="AK113">
            <v>0</v>
          </cell>
          <cell r="AM113">
            <v>0</v>
          </cell>
          <cell r="AN113">
            <v>0</v>
          </cell>
          <cell r="AO113">
            <v>0</v>
          </cell>
        </row>
      </sheetData>
      <sheetData sheetId="9">
        <row r="13">
          <cell r="R13">
            <v>246889.96847966587</v>
          </cell>
          <cell r="S13">
            <v>0</v>
          </cell>
          <cell r="T13">
            <v>2242.6797816093876</v>
          </cell>
          <cell r="U13">
            <v>0</v>
          </cell>
        </row>
        <row r="14">
          <cell r="R14">
            <v>245330.8101984857</v>
          </cell>
          <cell r="S14">
            <v>0</v>
          </cell>
          <cell r="T14">
            <v>2248.895264410147</v>
          </cell>
          <cell r="U14">
            <v>0</v>
          </cell>
        </row>
        <row r="15">
          <cell r="R15">
            <v>242013.26563271126</v>
          </cell>
          <cell r="S15">
            <v>0</v>
          </cell>
          <cell r="T15">
            <v>2238.677362311608</v>
          </cell>
          <cell r="U15">
            <v>0</v>
          </cell>
        </row>
        <row r="16">
          <cell r="R16">
            <v>238731.41054853782</v>
          </cell>
          <cell r="S16">
            <v>0</v>
          </cell>
          <cell r="T16">
            <v>2228.328174321057</v>
          </cell>
          <cell r="U16">
            <v>0</v>
          </cell>
        </row>
        <row r="17">
          <cell r="R17">
            <v>235484.7518214282</v>
          </cell>
          <cell r="S17">
            <v>0</v>
          </cell>
          <cell r="T17">
            <v>2217.8483500255034</v>
          </cell>
          <cell r="U17">
            <v>0</v>
          </cell>
        </row>
        <row r="18">
          <cell r="R18">
            <v>232272.80628882637</v>
          </cell>
          <cell r="S18">
            <v>0</v>
          </cell>
          <cell r="T18">
            <v>2207.2385469167007</v>
          </cell>
          <cell r="U18">
            <v>0</v>
          </cell>
        </row>
        <row r="19">
          <cell r="R19">
            <v>229095.1005046779</v>
          </cell>
          <cell r="S19">
            <v>0</v>
          </cell>
          <cell r="T19">
            <v>2196.4994304250768</v>
          </cell>
          <cell r="U19">
            <v>0</v>
          </cell>
        </row>
        <row r="20">
          <cell r="R20">
            <v>225951.1705010718</v>
          </cell>
          <cell r="S20">
            <v>0</v>
          </cell>
          <cell r="T20">
            <v>2185.6316739527438</v>
          </cell>
          <cell r="U20">
            <v>0</v>
          </cell>
        </row>
        <row r="21">
          <cell r="R21">
            <v>222840.56155676156</v>
          </cell>
          <cell r="S21">
            <v>0</v>
          </cell>
          <cell r="T21">
            <v>2174.6359589055724</v>
          </cell>
          <cell r="U21">
            <v>0</v>
          </cell>
        </row>
        <row r="22">
          <cell r="R22">
            <v>219762.8279723307</v>
          </cell>
          <cell r="S22">
            <v>0</v>
          </cell>
          <cell r="T22">
            <v>2163.5129747243095</v>
          </cell>
          <cell r="U22">
            <v>0</v>
          </cell>
        </row>
        <row r="23">
          <cell r="R23">
            <v>216717.532851781</v>
          </cell>
          <cell r="S23">
            <v>0</v>
          </cell>
          <cell r="T23">
            <v>2152.2634189147097</v>
          </cell>
          <cell r="U23">
            <v>0</v>
          </cell>
        </row>
        <row r="24">
          <cell r="R24">
            <v>215379.36879687186</v>
          </cell>
          <cell r="S24">
            <v>0</v>
          </cell>
          <cell r="T24">
            <v>2157.669349239199</v>
          </cell>
          <cell r="U24">
            <v>0</v>
          </cell>
        </row>
        <row r="25">
          <cell r="R25">
            <v>212290.52344628892</v>
          </cell>
          <cell r="S25">
            <v>0</v>
          </cell>
          <cell r="T25">
            <v>2145.232030638199</v>
          </cell>
          <cell r="U25">
            <v>0</v>
          </cell>
        </row>
        <row r="26">
          <cell r="R26">
            <v>209234.13147958805</v>
          </cell>
          <cell r="S26">
            <v>0</v>
          </cell>
          <cell r="T26">
            <v>2132.665140066504</v>
          </cell>
          <cell r="U26">
            <v>0</v>
          </cell>
        </row>
        <row r="27">
          <cell r="R27">
            <v>206209.77350720213</v>
          </cell>
          <cell r="S27">
            <v>0</v>
          </cell>
          <cell r="T27">
            <v>2119.9694628741922</v>
          </cell>
          <cell r="U27">
            <v>0</v>
          </cell>
        </row>
        <row r="28">
          <cell r="R28">
            <v>203217.0382421301</v>
          </cell>
          <cell r="S28">
            <v>0</v>
          </cell>
          <cell r="T28">
            <v>2107.14579307803</v>
          </cell>
          <cell r="U28">
            <v>0</v>
          </cell>
        </row>
        <row r="29">
          <cell r="R29">
            <v>200255.52230855092</v>
          </cell>
          <cell r="S29">
            <v>0</v>
          </cell>
          <cell r="T29">
            <v>2094.194933384901</v>
          </cell>
          <cell r="U29">
            <v>0</v>
          </cell>
        </row>
        <row r="30">
          <cell r="R30">
            <v>197324.83005570795</v>
          </cell>
          <cell r="S30">
            <v>0</v>
          </cell>
          <cell r="T30">
            <v>2081.1176952140045</v>
          </cell>
          <cell r="U30">
            <v>0</v>
          </cell>
        </row>
        <row r="31">
          <cell r="R31">
            <v>194424.57337689266</v>
          </cell>
          <cell r="S31">
            <v>0</v>
          </cell>
          <cell r="T31">
            <v>2067.9148987177705</v>
          </cell>
          <cell r="U31">
            <v>0</v>
          </cell>
        </row>
        <row r="32">
          <cell r="R32">
            <v>191554.3715333619</v>
          </cell>
          <cell r="S32">
            <v>0</v>
          </cell>
          <cell r="T32">
            <v>2054.587372801494</v>
          </cell>
          <cell r="U32">
            <v>0</v>
          </cell>
        </row>
        <row r="33">
          <cell r="R33">
            <v>188713.8509830301</v>
          </cell>
          <cell r="S33">
            <v>-4.98806501591184E-13</v>
          </cell>
          <cell r="T33">
            <v>2041.1359551416376</v>
          </cell>
          <cell r="U33">
            <v>-8.300140186477301E-14</v>
          </cell>
        </row>
        <row r="34">
          <cell r="R34">
            <v>187569.8102344805</v>
          </cell>
          <cell r="S34">
            <v>332.04966200975707</v>
          </cell>
          <cell r="T34">
            <v>2045.7445556725227</v>
          </cell>
          <cell r="U34">
            <v>55.25306375842361</v>
          </cell>
        </row>
        <row r="35">
          <cell r="R35">
            <v>184744.07256436834</v>
          </cell>
          <cell r="S35">
            <v>664.0993240195153</v>
          </cell>
          <cell r="T35">
            <v>2031.721222797614</v>
          </cell>
          <cell r="U35">
            <v>110.50612751684734</v>
          </cell>
        </row>
        <row r="36">
          <cell r="R36">
            <v>181947.41762335316</v>
          </cell>
          <cell r="S36">
            <v>996.1489860292737</v>
          </cell>
          <cell r="T36">
            <v>2017.5745758978658</v>
          </cell>
          <cell r="U36">
            <v>165.75919127527115</v>
          </cell>
        </row>
        <row r="37">
          <cell r="R37">
            <v>179179.4933820329</v>
          </cell>
          <cell r="S37">
            <v>1328.1986480390315</v>
          </cell>
          <cell r="T37">
            <v>2003.3055080858978</v>
          </cell>
          <cell r="U37">
            <v>221.01225503369486</v>
          </cell>
        </row>
        <row r="38">
          <cell r="R38">
            <v>176439.95432183947</v>
          </cell>
          <cell r="S38">
            <v>1660.2483100487889</v>
          </cell>
          <cell r="T38">
            <v>1988.9149214887434</v>
          </cell>
          <cell r="U38">
            <v>276.2653187921186</v>
          </cell>
        </row>
        <row r="39">
          <cell r="R39">
            <v>173728.46128695473</v>
          </cell>
          <cell r="S39">
            <v>2051.932813414875</v>
          </cell>
          <cell r="T39">
            <v>1974.4037272574808</v>
          </cell>
          <cell r="U39">
            <v>341.4416201522354</v>
          </cell>
        </row>
        <row r="40">
          <cell r="R40">
            <v>171044.68134010106</v>
          </cell>
          <cell r="S40">
            <v>2443.617316780961</v>
          </cell>
          <cell r="T40">
            <v>1959.7728455753313</v>
          </cell>
          <cell r="U40">
            <v>406.61792151235204</v>
          </cell>
        </row>
        <row r="41">
          <cell r="R41">
            <v>168388.28762208653</v>
          </cell>
          <cell r="S41">
            <v>2835.3018201470477</v>
          </cell>
          <cell r="T41">
            <v>1945.0232056641871</v>
          </cell>
          <cell r="U41">
            <v>471.7942228724687</v>
          </cell>
        </row>
        <row r="42">
          <cell r="R42">
            <v>165758.95921498837</v>
          </cell>
          <cell r="S42">
            <v>3226.986323513134</v>
          </cell>
          <cell r="T42">
            <v>1930.1557457895494</v>
          </cell>
          <cell r="U42">
            <v>536.9705242325855</v>
          </cell>
        </row>
        <row r="43">
          <cell r="R43">
            <v>163156.38100886246</v>
          </cell>
          <cell r="S43">
            <v>3618.670826879219</v>
          </cell>
          <cell r="T43">
            <v>1915.1714132638447</v>
          </cell>
          <cell r="U43">
            <v>602.1468255927022</v>
          </cell>
        </row>
        <row r="44">
          <cell r="R44">
            <v>162181.47352980002</v>
          </cell>
          <cell r="S44">
            <v>4085.4701586492038</v>
          </cell>
          <cell r="T44">
            <v>1919.0177720944453</v>
          </cell>
          <cell r="U44">
            <v>679.8222343992277</v>
          </cell>
        </row>
        <row r="45">
          <cell r="R45">
            <v>162566.85690085948</v>
          </cell>
          <cell r="S45">
            <v>4559.289567840115</v>
          </cell>
          <cell r="T45">
            <v>1938.9649983298307</v>
          </cell>
          <cell r="U45">
            <v>758.665784088595</v>
          </cell>
        </row>
        <row r="46">
          <cell r="R46">
            <v>162943.03916140186</v>
          </cell>
          <cell r="S46">
            <v>5145.430215765826</v>
          </cell>
          <cell r="T46">
            <v>1958.9354637846159</v>
          </cell>
          <cell r="U46">
            <v>856.1995879034334</v>
          </cell>
        </row>
        <row r="47">
          <cell r="R47">
            <v>163310.10112932962</v>
          </cell>
          <cell r="S47">
            <v>5828.669995773823</v>
          </cell>
          <cell r="T47">
            <v>1978.9279465610643</v>
          </cell>
          <cell r="U47">
            <v>969.8906872967642</v>
          </cell>
        </row>
        <row r="48">
          <cell r="R48">
            <v>163668.12226960485</v>
          </cell>
          <cell r="S48">
            <v>6527.525866371227</v>
          </cell>
          <cell r="T48">
            <v>1998.9412185647109</v>
          </cell>
          <cell r="U48">
            <v>1086.180304164172</v>
          </cell>
        </row>
        <row r="49">
          <cell r="R49">
            <v>164017.1807282659</v>
          </cell>
          <cell r="S49">
            <v>7456.468356111602</v>
          </cell>
          <cell r="T49">
            <v>2018.9740455747365</v>
          </cell>
          <cell r="U49">
            <v>1240.7563344569705</v>
          </cell>
        </row>
        <row r="50">
          <cell r="R50">
            <v>164357.35336563375</v>
          </cell>
          <cell r="S50">
            <v>8459.479825987046</v>
          </cell>
          <cell r="T50">
            <v>2039.0251873164236</v>
          </cell>
          <cell r="U50">
            <v>1407.6574430442445</v>
          </cell>
        </row>
        <row r="51">
          <cell r="R51">
            <v>164688.7157887327</v>
          </cell>
          <cell r="S51">
            <v>9519.368249660594</v>
          </cell>
          <cell r="T51">
            <v>2059.093397535678</v>
          </cell>
          <cell r="U51">
            <v>1584.0228767435228</v>
          </cell>
        </row>
        <row r="52">
          <cell r="R52">
            <v>165011.34238294762</v>
          </cell>
          <cell r="S52">
            <v>10851.46375700267</v>
          </cell>
          <cell r="T52">
            <v>2079.1774240756613</v>
          </cell>
          <cell r="U52">
            <v>1805.6835691652445</v>
          </cell>
        </row>
        <row r="53">
          <cell r="R53">
            <v>165325.3063429398</v>
          </cell>
          <cell r="S53">
            <v>12028.401226653687</v>
          </cell>
          <cell r="T53">
            <v>2099.276008955517</v>
          </cell>
          <cell r="U53">
            <v>2001.5259641151736</v>
          </cell>
        </row>
        <row r="54">
          <cell r="R54">
            <v>164348.0063786814</v>
          </cell>
          <cell r="S54">
            <v>13112.501754085122</v>
          </cell>
          <cell r="T54">
            <v>2102.974973205424</v>
          </cell>
          <cell r="U54">
            <v>2181.920291879764</v>
          </cell>
        </row>
        <row r="55">
          <cell r="R55">
            <v>163255.05371201373</v>
          </cell>
          <cell r="S55">
            <v>14517.94990713156</v>
          </cell>
          <cell r="T55">
            <v>2105.0521611920494</v>
          </cell>
          <cell r="U55">
            <v>2415.786864546692</v>
          </cell>
        </row>
        <row r="56">
          <cell r="R56">
            <v>162170.09246634375</v>
          </cell>
          <cell r="S56">
            <v>16213.513504614182</v>
          </cell>
          <cell r="T56">
            <v>2107.0787208349548</v>
          </cell>
          <cell r="U56">
            <v>2697.9286471678006</v>
          </cell>
        </row>
        <row r="57">
          <cell r="R57">
            <v>161093.02609204227</v>
          </cell>
          <cell r="S57">
            <v>18155.4961462599</v>
          </cell>
          <cell r="T57">
            <v>2109.054539348669</v>
          </cell>
          <cell r="U57">
            <v>3021.0745587376477</v>
          </cell>
        </row>
        <row r="58">
          <cell r="R58">
            <v>160023.75973814388</v>
          </cell>
          <cell r="S58">
            <v>19509.36822029546</v>
          </cell>
          <cell r="T58">
            <v>2110.979505845898</v>
          </cell>
          <cell r="U58">
            <v>3246.3588718571646</v>
          </cell>
        </row>
        <row r="59">
          <cell r="R59">
            <v>158962.20021835394</v>
          </cell>
          <cell r="S59">
            <v>20379.71455360403</v>
          </cell>
          <cell r="T59">
            <v>2112.8535113731987</v>
          </cell>
          <cell r="U59">
            <v>3391.1845017197106</v>
          </cell>
        </row>
        <row r="60">
          <cell r="R60">
            <v>157908.25597787605</v>
          </cell>
          <cell r="S60">
            <v>21557.36835768575</v>
          </cell>
          <cell r="T60">
            <v>2114.676448946714</v>
          </cell>
          <cell r="U60">
            <v>3587.14609471891</v>
          </cell>
        </row>
        <row r="61">
          <cell r="R61">
            <v>156861.83706103667</v>
          </cell>
          <cell r="S61">
            <v>22639.749682483493</v>
          </cell>
          <cell r="T61">
            <v>2116.4482135879725</v>
          </cell>
          <cell r="U61">
            <v>3767.2543471652525</v>
          </cell>
        </row>
        <row r="62">
          <cell r="R62">
            <v>155822.855079684</v>
          </cell>
          <cell r="S62">
            <v>23218.547902494465</v>
          </cell>
          <cell r="T62">
            <v>2118.168702359731</v>
          </cell>
          <cell r="U62">
            <v>3863.5663709750784</v>
          </cell>
        </row>
        <row r="63">
          <cell r="R63">
            <v>154791.2231823392</v>
          </cell>
          <cell r="S63">
            <v>23815.9708177038</v>
          </cell>
          <cell r="T63">
            <v>2119.8378144018666</v>
          </cell>
          <cell r="U63">
            <v>3962.9775440659123</v>
          </cell>
        </row>
        <row r="64">
          <cell r="R64">
            <v>153981.2015411583</v>
          </cell>
          <cell r="S64">
            <v>23904.79628711143</v>
          </cell>
          <cell r="T64">
            <v>2124.4126842577416</v>
          </cell>
          <cell r="U64">
            <v>3977.7581021753417</v>
          </cell>
        </row>
        <row r="65">
          <cell r="R65">
            <v>153175.84631787462</v>
          </cell>
          <cell r="S65">
            <v>24054.510183129114</v>
          </cell>
          <cell r="T65">
            <v>2128.9448150099556</v>
          </cell>
          <cell r="U65">
            <v>4002.670494472685</v>
          </cell>
        </row>
        <row r="66">
          <cell r="R66">
            <v>152375.0991257266</v>
          </cell>
          <cell r="S66">
            <v>24690.615157596614</v>
          </cell>
          <cell r="T66">
            <v>2133.433915868836</v>
          </cell>
          <cell r="U66">
            <v>4108.5183622240775</v>
          </cell>
        </row>
        <row r="67">
          <cell r="R67">
            <v>151578.90261832293</v>
          </cell>
          <cell r="S67">
            <v>24350.35630301096</v>
          </cell>
          <cell r="T67">
            <v>2137.879697156652</v>
          </cell>
          <cell r="U67">
            <v>4051.8992888210255</v>
          </cell>
        </row>
        <row r="68">
          <cell r="R68">
            <v>150787.20047054414</v>
          </cell>
          <cell r="S68">
            <v>23342.47375900671</v>
          </cell>
          <cell r="T68">
            <v>2142.281870355145</v>
          </cell>
          <cell r="U68">
            <v>3884.187633498717</v>
          </cell>
        </row>
        <row r="69">
          <cell r="R69">
            <v>149999.93735989023</v>
          </cell>
          <cell r="S69">
            <v>22334.59121500246</v>
          </cell>
          <cell r="T69">
            <v>2146.6401481533894</v>
          </cell>
          <cell r="U69">
            <v>3716.4759781764096</v>
          </cell>
        </row>
        <row r="70">
          <cell r="R70">
            <v>149217.05894826082</v>
          </cell>
          <cell r="S70">
            <v>21396.909445207468</v>
          </cell>
          <cell r="T70">
            <v>2150.9542444959743</v>
          </cell>
          <cell r="U70">
            <v>3560.4457316825224</v>
          </cell>
        </row>
        <row r="71">
          <cell r="R71">
            <v>148438.51186415573</v>
          </cell>
          <cell r="S71">
            <v>21371.83774013273</v>
          </cell>
          <cell r="T71">
            <v>2155.223874631511</v>
          </cell>
          <cell r="U71">
            <v>3556.2737999580872</v>
          </cell>
        </row>
        <row r="72">
          <cell r="R72">
            <v>147664.2436852845</v>
          </cell>
          <cell r="S72">
            <v>21908.372228732012</v>
          </cell>
          <cell r="T72">
            <v>2159.4487551614475</v>
          </cell>
          <cell r="U72">
            <v>3645.5531388610057</v>
          </cell>
        </row>
        <row r="73">
          <cell r="R73">
            <v>146894.20292157278</v>
          </cell>
          <cell r="S73">
            <v>22093.90284628503</v>
          </cell>
          <cell r="T73">
            <v>2163.628604089173</v>
          </cell>
          <cell r="U73">
            <v>3676.425433621829</v>
          </cell>
        </row>
        <row r="74">
          <cell r="R74">
            <v>146128.33899855395</v>
          </cell>
          <cell r="S74">
            <v>22630.437334884304</v>
          </cell>
          <cell r="T74">
            <v>2167.7631408694147</v>
          </cell>
          <cell r="U74">
            <v>3765.7047725247494</v>
          </cell>
        </row>
        <row r="75">
          <cell r="R75">
            <v>145366.6022411367</v>
          </cell>
          <cell r="S75">
            <v>23939.180339785347</v>
          </cell>
          <cell r="T75">
            <v>2171.8520864579223</v>
          </cell>
          <cell r="U75">
            <v>3983.4796085402813</v>
          </cell>
        </row>
        <row r="76">
          <cell r="R76">
            <v>144608.94385773584</v>
          </cell>
          <cell r="S76">
            <v>24321.46414763912</v>
          </cell>
          <cell r="T76">
            <v>2175.8951633614015</v>
          </cell>
          <cell r="U76">
            <v>4047.0916341671505</v>
          </cell>
        </row>
        <row r="77">
          <cell r="R77">
            <v>143855.31592475777</v>
          </cell>
          <cell r="S77">
            <v>24703.7479554929</v>
          </cell>
          <cell r="T77">
            <v>2179.892095687718</v>
          </cell>
          <cell r="U77">
            <v>4110.70365979402</v>
          </cell>
        </row>
        <row r="78">
          <cell r="R78">
            <v>143105.67137142995</v>
          </cell>
          <cell r="S78">
            <v>25086.03176334668</v>
          </cell>
          <cell r="T78">
            <v>2183.842609196347</v>
          </cell>
          <cell r="U78">
            <v>4174.315685420888</v>
          </cell>
        </row>
        <row r="79">
          <cell r="R79">
            <v>142359.96396496505</v>
          </cell>
          <cell r="S79">
            <v>25468.315571200463</v>
          </cell>
          <cell r="T79">
            <v>2187.746431349046</v>
          </cell>
          <cell r="U79">
            <v>4237.927711047758</v>
          </cell>
        </row>
        <row r="80">
          <cell r="R80">
            <v>141618.14829605003</v>
          </cell>
          <cell r="S80">
            <v>25850.599379054238</v>
          </cell>
          <cell r="T80">
            <v>2191.603291360766</v>
          </cell>
          <cell r="U80">
            <v>4301.539736674626</v>
          </cell>
        </row>
        <row r="81">
          <cell r="R81">
            <v>140880.17976465094</v>
          </cell>
          <cell r="S81">
            <v>26232.883186908017</v>
          </cell>
          <cell r="T81">
            <v>2195.4129202507615</v>
          </cell>
          <cell r="U81">
            <v>4365.151762301493</v>
          </cell>
        </row>
        <row r="82">
          <cell r="R82">
            <v>140146.01456612637</v>
          </cell>
          <cell r="S82">
            <v>26615.1669947618</v>
          </cell>
          <cell r="T82">
            <v>2199.175050893909</v>
          </cell>
          <cell r="U82">
            <v>4428.763787928364</v>
          </cell>
        </row>
        <row r="83">
          <cell r="R83">
            <v>139415.60967763775</v>
          </cell>
          <cell r="S83">
            <v>26997.450802615578</v>
          </cell>
          <cell r="T83">
            <v>2202.8894180722045</v>
          </cell>
          <cell r="U83">
            <v>4492.3758135552325</v>
          </cell>
        </row>
        <row r="84">
          <cell r="R84">
            <v>138601.4255585909</v>
          </cell>
          <cell r="S84">
            <v>27379.73461046936</v>
          </cell>
          <cell r="T84">
            <v>2205.1636672411846</v>
          </cell>
          <cell r="U84">
            <v>4555.987839182102</v>
          </cell>
        </row>
        <row r="85">
          <cell r="R85">
            <v>138752.5827792792</v>
          </cell>
          <cell r="S85">
            <v>27762.018418323136</v>
          </cell>
          <cell r="T85">
            <v>2222.776039083479</v>
          </cell>
          <cell r="U85">
            <v>4619.59986480897</v>
          </cell>
        </row>
        <row r="86">
          <cell r="R86">
            <v>138897.1668898279</v>
          </cell>
          <cell r="S86">
            <v>28144.302226176915</v>
          </cell>
          <cell r="T86">
            <v>2240.3674375351407</v>
          </cell>
          <cell r="U86">
            <v>4683.2118904358385</v>
          </cell>
        </row>
        <row r="87">
          <cell r="R87">
            <v>139035.22539889475</v>
          </cell>
          <cell r="S87">
            <v>28526.586034030697</v>
          </cell>
          <cell r="T87">
            <v>2257.9366276202154</v>
          </cell>
          <cell r="U87">
            <v>4746.823916062707</v>
          </cell>
        </row>
        <row r="88">
          <cell r="R88">
            <v>139166.80531863056</v>
          </cell>
          <cell r="S88">
            <v>28908.869841884476</v>
          </cell>
          <cell r="T88">
            <v>2275.482372545514</v>
          </cell>
          <cell r="U88">
            <v>4810.435941689576</v>
          </cell>
        </row>
        <row r="89">
          <cell r="R89">
            <v>139291.9531788445</v>
          </cell>
          <cell r="S89">
            <v>29291.153649738255</v>
          </cell>
          <cell r="T89">
            <v>2293.003433835562</v>
          </cell>
          <cell r="U89">
            <v>4874.047967316446</v>
          </cell>
        </row>
        <row r="90">
          <cell r="R90">
            <v>139410.71504087138</v>
          </cell>
          <cell r="S90">
            <v>29673.437457592026</v>
          </cell>
          <cell r="T90">
            <v>2310.498571469302</v>
          </cell>
          <cell r="U90">
            <v>4937.659992943315</v>
          </cell>
        </row>
        <row r="91">
          <cell r="R91">
            <v>139523.1365111493</v>
          </cell>
          <cell r="S91">
            <v>29999.61159606356</v>
          </cell>
          <cell r="T91">
            <v>2327.9665440185586</v>
          </cell>
          <cell r="U91">
            <v>4991.935369584978</v>
          </cell>
        </row>
        <row r="92">
          <cell r="R92">
            <v>139629.26275451193</v>
          </cell>
          <cell r="S92">
            <v>30325.785734535086</v>
          </cell>
          <cell r="T92">
            <v>2345.4061087882305</v>
          </cell>
          <cell r="U92">
            <v>5046.21074622664</v>
          </cell>
        </row>
        <row r="93">
          <cell r="R93">
            <v>139729.1385072017</v>
          </cell>
          <cell r="S93">
            <v>30651.959873006614</v>
          </cell>
          <cell r="T93">
            <v>2362.8160219581982</v>
          </cell>
          <cell r="U93">
            <v>5100.486122868302</v>
          </cell>
        </row>
        <row r="94">
          <cell r="R94">
            <v>138911.53770863145</v>
          </cell>
          <cell r="S94">
            <v>30978.13401147814</v>
          </cell>
          <cell r="T94">
            <v>2364.6825392328856</v>
          </cell>
          <cell r="U94">
            <v>5154.761499509964</v>
          </cell>
        </row>
        <row r="95">
          <cell r="R95">
            <v>137526.00321947903</v>
          </cell>
          <cell r="S95">
            <v>31304.308149949673</v>
          </cell>
          <cell r="T95">
            <v>2356.6836792699614</v>
          </cell>
          <cell r="U95">
            <v>5209.0368761516265</v>
          </cell>
        </row>
        <row r="96">
          <cell r="R96">
            <v>136151.63395781926</v>
          </cell>
          <cell r="S96">
            <v>31630.482288421197</v>
          </cell>
          <cell r="T96">
            <v>2348.6142322360074</v>
          </cell>
          <cell r="U96">
            <v>5263.312252793289</v>
          </cell>
        </row>
        <row r="97">
          <cell r="R97">
            <v>134788.33147208384</v>
          </cell>
          <cell r="S97">
            <v>31956.65642689273</v>
          </cell>
          <cell r="T97">
            <v>2340.474756486976</v>
          </cell>
          <cell r="U97">
            <v>5317.58762943495</v>
          </cell>
        </row>
        <row r="98">
          <cell r="R98">
            <v>133435.9987694348</v>
          </cell>
          <cell r="S98">
            <v>32282.830565364253</v>
          </cell>
          <cell r="T98">
            <v>2332.2658158380673</v>
          </cell>
          <cell r="U98">
            <v>5371.863006076612</v>
          </cell>
        </row>
        <row r="99">
          <cell r="R99">
            <v>132094.54028784743</v>
          </cell>
          <cell r="S99">
            <v>32609.004703835784</v>
          </cell>
          <cell r="T99">
            <v>2323.987979542166</v>
          </cell>
          <cell r="U99">
            <v>5426.138382718274</v>
          </cell>
        </row>
        <row r="100">
          <cell r="R100">
            <v>130763.86186874459</v>
          </cell>
          <cell r="S100">
            <v>32935.17884230731</v>
          </cell>
          <cell r="T100">
            <v>2315.6418222669304</v>
          </cell>
          <cell r="U100">
            <v>5480.413759359936</v>
          </cell>
        </row>
        <row r="101">
          <cell r="R101">
            <v>129443.870730169</v>
          </cell>
          <cell r="S101">
            <v>33261.352980778836</v>
          </cell>
          <cell r="T101">
            <v>2307.2279240705125</v>
          </cell>
          <cell r="U101">
            <v>5534.689136001599</v>
          </cell>
        </row>
        <row r="102">
          <cell r="R102">
            <v>128134.47544048159</v>
          </cell>
          <cell r="S102">
            <v>33587.527119250364</v>
          </cell>
          <cell r="T102">
            <v>2298.746870375913</v>
          </cell>
          <cell r="U102">
            <v>5588.9645126432615</v>
          </cell>
        </row>
        <row r="103">
          <cell r="R103">
            <v>126835.58589257169</v>
          </cell>
          <cell r="S103">
            <v>33913.70125772189</v>
          </cell>
          <cell r="T103">
            <v>2290.1992519439477</v>
          </cell>
          <cell r="U103">
            <v>5643.239889284924</v>
          </cell>
        </row>
        <row r="104">
          <cell r="R104">
            <v>126090.03019538955</v>
          </cell>
          <cell r="S104">
            <v>33911.0657699164</v>
          </cell>
          <cell r="T104">
            <v>2291.4521717064576</v>
          </cell>
          <cell r="U104">
            <v>5642.801344114089</v>
          </cell>
        </row>
        <row r="105">
          <cell r="R105">
            <v>124102.7158927792</v>
          </cell>
          <cell r="S105">
            <v>33908.4302821109</v>
          </cell>
          <cell r="T105">
            <v>2269.8658851638147</v>
          </cell>
          <cell r="U105">
            <v>5642.362798943254</v>
          </cell>
        </row>
        <row r="106">
          <cell r="R106">
            <v>122133.97123002689</v>
          </cell>
          <cell r="S106">
            <v>33905.7947943054</v>
          </cell>
          <cell r="T106">
            <v>2248.2017286319965</v>
          </cell>
          <cell r="U106">
            <v>5641.924253772419</v>
          </cell>
        </row>
        <row r="107">
          <cell r="R107">
            <v>120183.6455768174</v>
          </cell>
          <cell r="S107">
            <v>33903.15930649991</v>
          </cell>
          <cell r="T107">
            <v>2226.461247179457</v>
          </cell>
          <cell r="U107">
            <v>5641.485708601585</v>
          </cell>
        </row>
        <row r="108">
          <cell r="R108">
            <v>118251.5902874383</v>
          </cell>
          <cell r="S108">
            <v>33900.52381869442</v>
          </cell>
          <cell r="T108">
            <v>2204.645993300593</v>
          </cell>
          <cell r="U108">
            <v>5641.047163430751</v>
          </cell>
        </row>
        <row r="109">
          <cell r="R109">
            <v>116337.65866089158</v>
          </cell>
          <cell r="S109">
            <v>33897.88833088892</v>
          </cell>
          <cell r="T109">
            <v>2182.7575267809557</v>
          </cell>
          <cell r="U109">
            <v>5640.6086182599165</v>
          </cell>
        </row>
        <row r="110">
          <cell r="R110">
            <v>114441.70590177648</v>
          </cell>
          <cell r="S110">
            <v>33895.25284308342</v>
          </cell>
          <cell r="T110">
            <v>2160.7974145596813</v>
          </cell>
          <cell r="U110">
            <v>5640.1700730890825</v>
          </cell>
        </row>
        <row r="111">
          <cell r="R111">
            <v>112563.58908192594</v>
          </cell>
          <cell r="S111">
            <v>33892.61735527793</v>
          </cell>
          <cell r="T111">
            <v>2138.7672305891347</v>
          </cell>
          <cell r="U111">
            <v>5639.731527918248</v>
          </cell>
        </row>
        <row r="112">
          <cell r="R112">
            <v>110703.16710278013</v>
          </cell>
          <cell r="S112">
            <v>33889.98186747244</v>
          </cell>
          <cell r="T112">
            <v>2116.668555691791</v>
          </cell>
          <cell r="U112">
            <v>5639.292982747413</v>
          </cell>
        </row>
        <row r="113">
          <cell r="R113">
            <v>108860.30065848249</v>
          </cell>
          <cell r="S113">
            <v>33887.34637966694</v>
          </cell>
          <cell r="T113">
            <v>2094.5029774143645</v>
          </cell>
          <cell r="U113">
            <v>5638.854437576579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1"/>
  <sheetViews>
    <sheetView tabSelected="1" zoomScale="55" zoomScaleNormal="5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11" sqref="AB11"/>
    </sheetView>
  </sheetViews>
  <sheetFormatPr defaultColWidth="9.140625" defaultRowHeight="12.75"/>
  <cols>
    <col min="1" max="16384" width="10.28125" style="2" customWidth="1"/>
  </cols>
  <sheetData>
    <row r="1" ht="11.25">
      <c r="A1" s="1" t="s">
        <v>0</v>
      </c>
    </row>
    <row r="3" spans="1:2" ht="11.25">
      <c r="A3" s="2" t="s">
        <v>43</v>
      </c>
      <c r="B3" s="2" t="s">
        <v>45</v>
      </c>
    </row>
    <row r="4" spans="1:2" ht="11.25">
      <c r="A4" s="2" t="s">
        <v>44</v>
      </c>
      <c r="B4" s="2" t="s">
        <v>46</v>
      </c>
    </row>
    <row r="7" ht="11.25">
      <c r="A7" s="2" t="s">
        <v>1</v>
      </c>
    </row>
    <row r="8" spans="2:20" ht="11.25">
      <c r="B8" s="2" t="s">
        <v>2</v>
      </c>
      <c r="E8" s="4"/>
      <c r="K8" s="2" t="s">
        <v>3</v>
      </c>
      <c r="T8" s="2" t="s">
        <v>4</v>
      </c>
    </row>
    <row r="9" spans="1:20" s="3" customFormat="1" ht="45">
      <c r="A9" s="3" t="s">
        <v>5</v>
      </c>
      <c r="B9" s="3" t="s">
        <v>6</v>
      </c>
      <c r="C9" s="3" t="s">
        <v>7</v>
      </c>
      <c r="K9" s="3" t="s">
        <v>8</v>
      </c>
      <c r="L9" s="3" t="s">
        <v>9</v>
      </c>
      <c r="T9" s="3" t="s">
        <v>10</v>
      </c>
    </row>
    <row r="10" spans="3:20" ht="22.5"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/>
      <c r="K10" s="3"/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T10" s="2" t="s">
        <v>18</v>
      </c>
    </row>
    <row r="11" spans="1:21" ht="11.25">
      <c r="A11" s="2">
        <f>'[9]Coal'!A113</f>
        <v>1900</v>
      </c>
      <c r="B11" s="4">
        <f>'[9]Coal'!B113</f>
        <v>284726.02535633586</v>
      </c>
      <c r="C11" s="4">
        <f>'[9]Coal'!D113</f>
        <v>37464.65201472053</v>
      </c>
      <c r="D11" s="4">
        <f>'[9]Coal'!E113</f>
        <v>7725.7433472482535</v>
      </c>
      <c r="E11" s="4">
        <f>'[9]Coal'!F113</f>
        <v>89393.66360834404</v>
      </c>
      <c r="F11" s="4">
        <f>'[9]Coal'!G113</f>
        <v>68015.21444358253</v>
      </c>
      <c r="G11" s="4">
        <f>'[9]Coal'!I113</f>
        <v>44540.62982934988</v>
      </c>
      <c r="H11" s="4">
        <f>'[9]Coal'!J113</f>
        <v>0</v>
      </c>
      <c r="I11" s="4">
        <f>'[9]Coal'!H113</f>
        <v>0</v>
      </c>
      <c r="J11" s="4"/>
      <c r="K11" s="4">
        <f>'[9]Coal'!AA113</f>
        <v>10631.42292425911</v>
      </c>
      <c r="L11" s="4">
        <f>'[9]Coal'!T113</f>
        <v>2054.5740060059447</v>
      </c>
      <c r="M11" s="4">
        <f>'[9]Coal'!U113</f>
        <v>416.0864631303701</v>
      </c>
      <c r="N11" s="4">
        <f>'[9]Coal'!V113</f>
        <v>5258.919516602715</v>
      </c>
      <c r="O11" s="4">
        <f>'[9]Coal'!W113</f>
        <v>1901.5748619715425</v>
      </c>
      <c r="P11" s="4">
        <f>'[9]Coal'!Y113</f>
        <v>1000.2680765485369</v>
      </c>
      <c r="Q11" s="4">
        <f>'[9]Coal'!Z113</f>
        <v>0</v>
      </c>
      <c r="R11" s="4">
        <f>'[9]Coal'!X113</f>
        <v>0</v>
      </c>
      <c r="T11" s="5">
        <f aca="true" t="shared" si="0" ref="T11:T42">K11/B11</f>
        <v>0.03733913298214955</v>
      </c>
      <c r="U11" s="25">
        <f>O11/F11</f>
        <v>0.02795808081365187</v>
      </c>
    </row>
    <row r="12" spans="1:21" ht="11.25">
      <c r="A12" s="2">
        <f>'[9]Coal'!A112</f>
        <v>1901</v>
      </c>
      <c r="B12" s="4">
        <f>'[9]Coal'!B112</f>
        <v>292303.20108698535</v>
      </c>
      <c r="C12" s="4">
        <f>'[9]Coal'!D112</f>
        <v>38461.66748476018</v>
      </c>
      <c r="D12" s="4">
        <f>'[9]Coal'!E112</f>
        <v>7931.34209755123</v>
      </c>
      <c r="E12" s="4">
        <f>'[9]Coal'!F112</f>
        <v>91772.62246017107</v>
      </c>
      <c r="F12" s="4">
        <f>'[9]Coal'!G112</f>
        <v>69825.24649650729</v>
      </c>
      <c r="G12" s="4">
        <f>'[9]Coal'!I112</f>
        <v>45725.95238266553</v>
      </c>
      <c r="H12" s="4">
        <f>'[9]Coal'!J112</f>
        <v>0</v>
      </c>
      <c r="I12" s="4">
        <f>'[9]Coal'!H112</f>
        <v>0</v>
      </c>
      <c r="J12" s="4"/>
      <c r="K12" s="4">
        <f>'[9]Coal'!AA112</f>
        <v>10971.145233289039</v>
      </c>
      <c r="L12" s="4">
        <f>'[9]Coal'!T112</f>
        <v>2106.180144303156</v>
      </c>
      <c r="M12" s="4">
        <f>'[9]Coal'!U112</f>
        <v>432.25814431654186</v>
      </c>
      <c r="N12" s="4">
        <f>'[9]Coal'!V112</f>
        <v>5398.87074614266</v>
      </c>
      <c r="O12" s="4">
        <f>'[9]Coal'!W112</f>
        <v>1962.3015465436765</v>
      </c>
      <c r="P12" s="4">
        <f>'[9]Coal'!Y112</f>
        <v>1071.534651983003</v>
      </c>
      <c r="Q12" s="4">
        <f>'[9]Coal'!Z112</f>
        <v>0</v>
      </c>
      <c r="R12" s="4">
        <f>'[9]Coal'!X112</f>
        <v>0</v>
      </c>
      <c r="T12" s="5">
        <f t="shared" si="0"/>
        <v>0.037533441961944775</v>
      </c>
      <c r="U12" s="25">
        <f aca="true" t="shared" si="1" ref="U12:U75">O12/F12</f>
        <v>0.0281030378695739</v>
      </c>
    </row>
    <row r="13" spans="1:21" ht="11.25">
      <c r="A13" s="2">
        <f>'[9]Coal'!A111</f>
        <v>1902</v>
      </c>
      <c r="B13" s="4">
        <f>'[9]Coal'!B111</f>
        <v>299895.99840713403</v>
      </c>
      <c r="C13" s="4">
        <f>'[9]Coal'!D111</f>
        <v>39460.73846557997</v>
      </c>
      <c r="D13" s="4">
        <f>'[9]Coal'!E111</f>
        <v>8137.364723371015</v>
      </c>
      <c r="E13" s="4">
        <f>'[9]Coal'!F111</f>
        <v>94156.48592552959</v>
      </c>
      <c r="F13" s="4">
        <f>'[9]Coal'!G111</f>
        <v>71639.01022713313</v>
      </c>
      <c r="G13" s="4">
        <f>'[9]Coal'!I111</f>
        <v>46913.71867267285</v>
      </c>
      <c r="H13" s="4">
        <f>'[9]Coal'!J111</f>
        <v>0</v>
      </c>
      <c r="I13" s="4">
        <f>'[9]Coal'!H111</f>
        <v>0</v>
      </c>
      <c r="J13" s="4"/>
      <c r="K13" s="4">
        <f>'[9]Coal'!AA111</f>
        <v>11314.899154987232</v>
      </c>
      <c r="L13" s="4">
        <f>'[9]Coal'!T111</f>
        <v>2157.7394891982226</v>
      </c>
      <c r="M13" s="4">
        <f>'[9]Coal'!U111</f>
        <v>448.717540460173</v>
      </c>
      <c r="N13" s="4">
        <f>'[9]Coal'!V111</f>
        <v>5539.110508077195</v>
      </c>
      <c r="O13" s="4">
        <f>'[9]Coal'!W111</f>
        <v>2024.1560160220288</v>
      </c>
      <c r="P13" s="4">
        <f>'[9]Coal'!Y111</f>
        <v>1145.1756012296125</v>
      </c>
      <c r="Q13" s="4">
        <f>'[9]Coal'!Z111</f>
        <v>0</v>
      </c>
      <c r="R13" s="4">
        <f>'[9]Coal'!X111</f>
        <v>0</v>
      </c>
      <c r="T13" s="5">
        <f t="shared" si="0"/>
        <v>0.03772941024583564</v>
      </c>
      <c r="U13" s="25">
        <f t="shared" si="1"/>
        <v>0.028254941122223712</v>
      </c>
    </row>
    <row r="14" spans="1:21" ht="11.25">
      <c r="A14" s="2">
        <f>'[9]Coal'!A110</f>
        <v>1903</v>
      </c>
      <c r="B14" s="4">
        <f>'[9]Coal'!B110</f>
        <v>306088.76597529463</v>
      </c>
      <c r="C14" s="4">
        <f>'[9]Coal'!D110</f>
        <v>40275.591556929176</v>
      </c>
      <c r="D14" s="4">
        <f>'[9]Coal'!E110</f>
        <v>8305.399003977765</v>
      </c>
      <c r="E14" s="4">
        <f>'[9]Coal'!F110</f>
        <v>96100.79073609259</v>
      </c>
      <c r="F14" s="4">
        <f>'[9]Coal'!G110</f>
        <v>73118.33553159227</v>
      </c>
      <c r="G14" s="4">
        <f>'[9]Coal'!I110</f>
        <v>47882.473697885034</v>
      </c>
      <c r="H14" s="4">
        <f>'[9]Coal'!J110</f>
        <v>0</v>
      </c>
      <c r="I14" s="4">
        <f>'[9]Coal'!H110</f>
        <v>0</v>
      </c>
      <c r="J14" s="4"/>
      <c r="K14" s="4">
        <f>'[9]Coal'!AA110</f>
        <v>11606.084599454718</v>
      </c>
      <c r="L14" s="4">
        <f>'[9]Coal'!T110</f>
        <v>2195.8655314722464</v>
      </c>
      <c r="M14" s="4">
        <f>'[9]Coal'!U110</f>
        <v>463.3226158647594</v>
      </c>
      <c r="N14" s="4">
        <f>'[9]Coal'!V110</f>
        <v>5653.491573823558</v>
      </c>
      <c r="O14" s="4">
        <f>'[9]Coal'!W110</f>
        <v>2077.5922591469366</v>
      </c>
      <c r="P14" s="4">
        <f>'[9]Coal'!Y110</f>
        <v>1215.8126191472181</v>
      </c>
      <c r="Q14" s="4">
        <f>'[9]Coal'!Z110</f>
        <v>0</v>
      </c>
      <c r="R14" s="4">
        <f>'[9]Coal'!X110</f>
        <v>0</v>
      </c>
      <c r="T14" s="5">
        <f t="shared" si="0"/>
        <v>0.037917381784575134</v>
      </c>
      <c r="U14" s="25">
        <f t="shared" si="1"/>
        <v>0.028414107679588393</v>
      </c>
    </row>
    <row r="15" spans="1:21" ht="11.25">
      <c r="A15" s="2">
        <f>'[9]Coal'!A109</f>
        <v>1904</v>
      </c>
      <c r="B15" s="4">
        <f>'[9]Coal'!B109</f>
        <v>313755.19033440977</v>
      </c>
      <c r="C15" s="4">
        <f>'[9]Coal'!D109</f>
        <v>41284.350487385105</v>
      </c>
      <c r="D15" s="4">
        <f>'[9]Coal'!E109</f>
        <v>8513.419422608238</v>
      </c>
      <c r="E15" s="4">
        <f>'[9]Coal'!F109</f>
        <v>98507.77042605898</v>
      </c>
      <c r="F15" s="4">
        <f>'[9]Coal'!G109</f>
        <v>74949.68725347349</v>
      </c>
      <c r="G15" s="4">
        <f>'[9]Coal'!I109</f>
        <v>49081.75770807241</v>
      </c>
      <c r="H15" s="4">
        <f>'[9]Coal'!J109</f>
        <v>0</v>
      </c>
      <c r="I15" s="4">
        <f>'[9]Coal'!H109</f>
        <v>0</v>
      </c>
      <c r="J15" s="4"/>
      <c r="K15" s="4">
        <f>'[9]Coal'!AA109</f>
        <v>11959.613414803522</v>
      </c>
      <c r="L15" s="4">
        <f>'[9]Coal'!T109</f>
        <v>2244.2723440309423</v>
      </c>
      <c r="M15" s="4">
        <f>'[9]Coal'!U109</f>
        <v>480.4000959900361</v>
      </c>
      <c r="N15" s="4">
        <f>'[9]Coal'!V109</f>
        <v>5795.091234881069</v>
      </c>
      <c r="O15" s="4">
        <f>'[9]Coal'!W109</f>
        <v>2142.1270844648852</v>
      </c>
      <c r="P15" s="4">
        <f>'[9]Coal'!Y109</f>
        <v>1297.722655436589</v>
      </c>
      <c r="Q15" s="4">
        <f>'[9]Coal'!Z109</f>
        <v>0</v>
      </c>
      <c r="R15" s="4">
        <f>'[9]Coal'!X109</f>
        <v>0</v>
      </c>
      <c r="T15" s="5">
        <f t="shared" si="0"/>
        <v>0.03811765919173036</v>
      </c>
      <c r="U15" s="25">
        <f t="shared" si="1"/>
        <v>0.028580867552127243</v>
      </c>
    </row>
    <row r="16" spans="1:21" ht="11.25">
      <c r="A16" s="2">
        <f>'[9]Coal'!A108</f>
        <v>1905</v>
      </c>
      <c r="B16" s="4">
        <f>'[9]Coal'!B108</f>
        <v>321476.0892386497</v>
      </c>
      <c r="C16" s="4">
        <f>'[9]Coal'!D108</f>
        <v>42300.277255323424</v>
      </c>
      <c r="D16" s="4">
        <f>'[9]Coal'!E108</f>
        <v>8722.917951130725</v>
      </c>
      <c r="E16" s="4">
        <f>'[9]Coal'!F108</f>
        <v>100931.85315097276</v>
      </c>
      <c r="F16" s="4">
        <f>'[9]Coal'!G108</f>
        <v>76794.05182819716</v>
      </c>
      <c r="G16" s="4">
        <f>'[9]Coal'!I108</f>
        <v>50289.56335075365</v>
      </c>
      <c r="H16" s="4">
        <f>'[9]Coal'!J108</f>
        <v>0</v>
      </c>
      <c r="I16" s="4">
        <f>'[9]Coal'!H108</f>
        <v>0</v>
      </c>
      <c r="J16" s="4"/>
      <c r="K16" s="4">
        <f>'[9]Coal'!AA108</f>
        <v>12323.714857380963</v>
      </c>
      <c r="L16" s="4">
        <f>'[9]Coal'!T108</f>
        <v>2292.74553504711</v>
      </c>
      <c r="M16" s="4">
        <f>'[9]Coal'!U108</f>
        <v>503.4369788938302</v>
      </c>
      <c r="N16" s="4">
        <f>'[9]Coal'!V108</f>
        <v>5937.697046493858</v>
      </c>
      <c r="O16" s="4">
        <f>'[9]Coal'!W108</f>
        <v>2208.256273583852</v>
      </c>
      <c r="P16" s="4">
        <f>'[9]Coal'!Y108</f>
        <v>1381.5790233623131</v>
      </c>
      <c r="Q16" s="4">
        <f>'[9]Coal'!Z108</f>
        <v>0</v>
      </c>
      <c r="R16" s="4">
        <f>'[9]Coal'!X108</f>
        <v>0</v>
      </c>
      <c r="T16" s="5">
        <f t="shared" si="0"/>
        <v>0.03833477907040352</v>
      </c>
      <c r="U16" s="25">
        <f t="shared" si="1"/>
        <v>0.028755564018475538</v>
      </c>
    </row>
    <row r="17" spans="1:21" ht="11.25">
      <c r="A17" s="2">
        <f>'[9]Coal'!A107</f>
        <v>1906</v>
      </c>
      <c r="B17" s="4">
        <f>'[9]Coal'!B107</f>
        <v>329791.39774374553</v>
      </c>
      <c r="C17" s="4">
        <f>'[9]Coal'!D107</f>
        <v>43394.41727694098</v>
      </c>
      <c r="D17" s="4">
        <f>'[9]Coal'!E107</f>
        <v>8948.545163406674</v>
      </c>
      <c r="E17" s="4">
        <f>'[9]Coal'!F107</f>
        <v>103542.55897027346</v>
      </c>
      <c r="F17" s="4">
        <f>'[9]Coal'!G107</f>
        <v>78780.40867924663</v>
      </c>
      <c r="G17" s="4">
        <f>'[9]Coal'!I107</f>
        <v>51590.354444854725</v>
      </c>
      <c r="H17" s="4">
        <f>'[9]Coal'!J107</f>
        <v>0</v>
      </c>
      <c r="I17" s="4">
        <f>'[9]Coal'!H107</f>
        <v>0</v>
      </c>
      <c r="J17" s="4"/>
      <c r="K17" s="4">
        <f>'[9]Coal'!AA107</f>
        <v>12711.807157336629</v>
      </c>
      <c r="L17" s="4">
        <f>'[9]Coal'!T107</f>
        <v>2345.12110752426</v>
      </c>
      <c r="M17" s="4">
        <f>'[9]Coal'!U107</f>
        <v>527.9641646409934</v>
      </c>
      <c r="N17" s="4">
        <f>'[9]Coal'!V107</f>
        <v>6091.281665705584</v>
      </c>
      <c r="O17" s="4">
        <f>'[9]Coal'!W107</f>
        <v>2279.7911094724855</v>
      </c>
      <c r="P17" s="4">
        <f>'[9]Coal'!Y107</f>
        <v>1467.6491099933057</v>
      </c>
      <c r="Q17" s="4">
        <f>'[9]Coal'!Z107</f>
        <v>0</v>
      </c>
      <c r="R17" s="4">
        <f>'[9]Coal'!X107</f>
        <v>0</v>
      </c>
      <c r="T17" s="5">
        <f t="shared" si="0"/>
        <v>0.03854499312081498</v>
      </c>
      <c r="U17" s="25">
        <f t="shared" si="1"/>
        <v>0.028938553984336694</v>
      </c>
    </row>
    <row r="18" spans="1:21" ht="11.25">
      <c r="A18" s="2">
        <f>'[9]Coal'!A106</f>
        <v>1907</v>
      </c>
      <c r="B18" s="4">
        <f>'[9]Coal'!B106</f>
        <v>337922.6497803676</v>
      </c>
      <c r="C18" s="4">
        <f>'[9]Coal'!D106</f>
        <v>44464.33888883009</v>
      </c>
      <c r="D18" s="4">
        <f>'[9]Coal'!E106</f>
        <v>9169.178195628128</v>
      </c>
      <c r="E18" s="4">
        <f>'[9]Coal'!F106</f>
        <v>106095.47772213942</v>
      </c>
      <c r="F18" s="4">
        <f>'[9]Coal'!G106</f>
        <v>80722.79821063393</v>
      </c>
      <c r="G18" s="4">
        <f>'[9]Coal'!I106</f>
        <v>52862.352979442745</v>
      </c>
      <c r="H18" s="4">
        <f>'[9]Coal'!J106</f>
        <v>0</v>
      </c>
      <c r="I18" s="4">
        <f>'[9]Coal'!H106</f>
        <v>0</v>
      </c>
      <c r="J18" s="4"/>
      <c r="K18" s="4">
        <f>'[9]Coal'!AA106</f>
        <v>13102.063987554973</v>
      </c>
      <c r="L18" s="4">
        <f>'[9]Coal'!T106</f>
        <v>2395.8423402655026</v>
      </c>
      <c r="M18" s="4">
        <f>'[9]Coal'!U106</f>
        <v>552.7704569364382</v>
      </c>
      <c r="N18" s="4">
        <f>'[9]Coal'!V106</f>
        <v>6241.466742662602</v>
      </c>
      <c r="O18" s="4">
        <f>'[9]Coal'!W106</f>
        <v>2351.4719290313874</v>
      </c>
      <c r="P18" s="4">
        <f>'[9]Coal'!Y106</f>
        <v>1560.5125186590437</v>
      </c>
      <c r="Q18" s="4">
        <f>'[9]Coal'!Z106</f>
        <v>0</v>
      </c>
      <c r="R18" s="4">
        <f>'[9]Coal'!X106</f>
        <v>0</v>
      </c>
      <c r="T18" s="5">
        <f t="shared" si="0"/>
        <v>0.0387723758560447</v>
      </c>
      <c r="U18" s="25">
        <f t="shared" si="1"/>
        <v>0.029130208332168776</v>
      </c>
    </row>
    <row r="19" spans="1:21" ht="11.25">
      <c r="A19" s="2">
        <f>'[9]Coal'!A105</f>
        <v>1908</v>
      </c>
      <c r="B19" s="4">
        <f>'[9]Coal'!B105</f>
        <v>345563.75015804154</v>
      </c>
      <c r="C19" s="4">
        <f>'[9]Coal'!D105</f>
        <v>45469.765654089206</v>
      </c>
      <c r="D19" s="4">
        <f>'[9]Coal'!E105</f>
        <v>9376.511474469044</v>
      </c>
      <c r="E19" s="4">
        <f>'[9]Coal'!F105</f>
        <v>108494.50659877446</v>
      </c>
      <c r="F19" s="4">
        <f>'[9]Coal'!G105</f>
        <v>82548.10055214631</v>
      </c>
      <c r="G19" s="4">
        <f>'[9]Coal'!I105</f>
        <v>54057.67547581428</v>
      </c>
      <c r="H19" s="4">
        <f>'[9]Coal'!J105</f>
        <v>0</v>
      </c>
      <c r="I19" s="4">
        <f>'[9]Coal'!H105</f>
        <v>0</v>
      </c>
      <c r="J19" s="4"/>
      <c r="K19" s="4">
        <f>'[9]Coal'!AA105</f>
        <v>13536.647325478243</v>
      </c>
      <c r="L19" s="4">
        <f>'[9]Coal'!T105</f>
        <v>2442.7570762812</v>
      </c>
      <c r="M19" s="4">
        <f>'[9]Coal'!U105</f>
        <v>577.3252064994507</v>
      </c>
      <c r="N19" s="4">
        <f>'[9]Coal'!V105</f>
        <v>6382.598667129919</v>
      </c>
      <c r="O19" s="4">
        <f>'[9]Coal'!W105</f>
        <v>2421.2110944432957</v>
      </c>
      <c r="P19" s="4">
        <f>'[9]Coal'!Y105</f>
        <v>1712.7552811243784</v>
      </c>
      <c r="Q19" s="4">
        <f>'[9]Coal'!Z105</f>
        <v>0</v>
      </c>
      <c r="R19" s="4">
        <f>'[9]Coal'!X105</f>
        <v>0</v>
      </c>
      <c r="T19" s="5">
        <f t="shared" si="0"/>
        <v>0.039172648517928566</v>
      </c>
      <c r="U19" s="25">
        <f t="shared" si="1"/>
        <v>0.029330912259014328</v>
      </c>
    </row>
    <row r="20" spans="1:21" ht="11.25">
      <c r="A20" s="2">
        <f>'[9]Coal'!A104</f>
        <v>1909</v>
      </c>
      <c r="B20" s="4">
        <f>'[9]Coal'!B104</f>
        <v>354123.933876911</v>
      </c>
      <c r="C20" s="4">
        <f>'[9]Coal'!D104</f>
        <v>46596.126701724956</v>
      </c>
      <c r="D20" s="4">
        <f>'[9]Coal'!E104</f>
        <v>9608.783119937745</v>
      </c>
      <c r="E20" s="4">
        <f>'[9]Coal'!F104</f>
        <v>111182.09436962388</v>
      </c>
      <c r="F20" s="4">
        <f>'[9]Coal'!G104</f>
        <v>84592.95307515231</v>
      </c>
      <c r="G20" s="4">
        <f>'[9]Coal'!I104</f>
        <v>55396.77320604891</v>
      </c>
      <c r="H20" s="4">
        <f>'[9]Coal'!J104</f>
        <v>0</v>
      </c>
      <c r="I20" s="4">
        <f>'[9]Coal'!H104</f>
        <v>0</v>
      </c>
      <c r="J20" s="4"/>
      <c r="K20" s="4">
        <f>'[9]Coal'!AA104</f>
        <v>13953.304442612121</v>
      </c>
      <c r="L20" s="4">
        <f>'[9]Coal'!T104</f>
        <v>2495.8283490911176</v>
      </c>
      <c r="M20" s="4">
        <f>'[9]Coal'!U104</f>
        <v>603.9806532532293</v>
      </c>
      <c r="N20" s="4">
        <f>'[9]Coal'!V104</f>
        <v>6540.706157193494</v>
      </c>
      <c r="O20" s="4">
        <f>'[9]Coal'!W104</f>
        <v>2498.965976052545</v>
      </c>
      <c r="P20" s="4">
        <f>'[9]Coal'!Y104</f>
        <v>1813.823307021736</v>
      </c>
      <c r="Q20" s="4">
        <f>'[9]Coal'!Z104</f>
        <v>0</v>
      </c>
      <c r="R20" s="4">
        <f>'[9]Coal'!X104</f>
        <v>0</v>
      </c>
      <c r="T20" s="5">
        <f t="shared" si="0"/>
        <v>0.03940231966208224</v>
      </c>
      <c r="U20" s="25">
        <f t="shared" si="1"/>
        <v>0.029541065599547823</v>
      </c>
    </row>
    <row r="21" spans="1:21" ht="11.25">
      <c r="A21" s="2">
        <f>'[9]Coal'!A103</f>
        <v>1910</v>
      </c>
      <c r="B21" s="4">
        <f>'[9]Coal'!B103</f>
        <v>362712.39675219596</v>
      </c>
      <c r="C21" s="4">
        <f>'[9]Coal'!D103</f>
        <v>47726.208760648806</v>
      </c>
      <c r="D21" s="4">
        <f>'[9]Coal'!E103</f>
        <v>9841.82209078272</v>
      </c>
      <c r="E21" s="4">
        <f>'[9]Coal'!F103</f>
        <v>113878.56077175596</v>
      </c>
      <c r="F21" s="4">
        <f>'[9]Coal'!G103</f>
        <v>86644.56090928755</v>
      </c>
      <c r="G21" s="4">
        <f>'[9]Coal'!I103</f>
        <v>56740.29473785279</v>
      </c>
      <c r="H21" s="4">
        <f>'[9]Coal'!J103</f>
        <v>0</v>
      </c>
      <c r="I21" s="4">
        <f>'[9]Coal'!H103</f>
        <v>0</v>
      </c>
      <c r="J21" s="4"/>
      <c r="K21" s="4">
        <f>'[9]Coal'!AA103</f>
        <v>14394.425965286404</v>
      </c>
      <c r="L21" s="4">
        <f>'[9]Coal'!T103</f>
        <v>2548.7386517588525</v>
      </c>
      <c r="M21" s="4">
        <f>'[9]Coal'!U103</f>
        <v>631.2825883944912</v>
      </c>
      <c r="N21" s="4">
        <f>'[9]Coal'!V103</f>
        <v>6699.33596623862</v>
      </c>
      <c r="O21" s="4">
        <f>'[9]Coal'!W103</f>
        <v>2578.635980081</v>
      </c>
      <c r="P21" s="4">
        <f>'[9]Coal'!Y103</f>
        <v>1936.4327788134403</v>
      </c>
      <c r="Q21" s="4">
        <f>'[9]Coal'!Z103</f>
        <v>0</v>
      </c>
      <c r="R21" s="4">
        <f>'[9]Coal'!X103</f>
        <v>0</v>
      </c>
      <c r="T21" s="5">
        <f t="shared" si="0"/>
        <v>0.03968550866796161</v>
      </c>
      <c r="U21" s="25">
        <f t="shared" si="1"/>
        <v>0.029761083131123495</v>
      </c>
    </row>
    <row r="22" spans="1:21" ht="11.25">
      <c r="A22" s="2">
        <f>'[9]Coal'!A102</f>
        <v>1911</v>
      </c>
      <c r="B22" s="4">
        <f>'[9]Coal'!B102</f>
        <v>40096.264001321375</v>
      </c>
      <c r="C22" s="4">
        <f>'[9]Coal'!D102</f>
        <v>5275.922971986389</v>
      </c>
      <c r="D22" s="4">
        <f>'[9]Coal'!E102</f>
        <v>1087.9702495408892</v>
      </c>
      <c r="E22" s="4">
        <f>'[9]Coal'!F102</f>
        <v>12588.77523261053</v>
      </c>
      <c r="F22" s="4">
        <f>'[9]Coal'!G102</f>
        <v>9578.1760414185</v>
      </c>
      <c r="G22" s="4">
        <f>'[9]Coal'!I102</f>
        <v>6272.390625997974</v>
      </c>
      <c r="H22" s="4">
        <f>'[9]Coal'!J102</f>
        <v>0</v>
      </c>
      <c r="I22" s="4">
        <f>'[9]Coal'!H102</f>
        <v>0</v>
      </c>
      <c r="J22" s="4"/>
      <c r="K22" s="4">
        <f>'[9]Coal'!AA102</f>
        <v>1606.1269327170028</v>
      </c>
      <c r="L22" s="4">
        <f>'[9]Coal'!T102</f>
        <v>280.9094860953002</v>
      </c>
      <c r="M22" s="4">
        <f>'[9]Coal'!U102</f>
        <v>71.1843391842467</v>
      </c>
      <c r="N22" s="4">
        <f>'[9]Coal'!V102</f>
        <v>740.5821966415183</v>
      </c>
      <c r="O22" s="4">
        <f>'[9]Coal'!W102</f>
        <v>287.2628596708871</v>
      </c>
      <c r="P22" s="4">
        <f>'[9]Coal'!Y102</f>
        <v>226.18805112505032</v>
      </c>
      <c r="Q22" s="4">
        <f>'[9]Coal'!Z102</f>
        <v>0</v>
      </c>
      <c r="R22" s="4">
        <f>'[9]Coal'!X102</f>
        <v>0</v>
      </c>
      <c r="T22" s="5">
        <f t="shared" si="0"/>
        <v>0.0400567726874522</v>
      </c>
      <c r="U22" s="25">
        <f t="shared" si="1"/>
        <v>0.029991394857297314</v>
      </c>
    </row>
    <row r="23" spans="1:21" ht="11.25">
      <c r="A23" s="2">
        <f>'[9]Coal'!A101</f>
        <v>1912</v>
      </c>
      <c r="B23" s="4">
        <f>'[9]Coal'!B101</f>
        <v>41369.22146747547</v>
      </c>
      <c r="C23" s="4">
        <f>'[9]Coal'!D101</f>
        <v>5443.420510854913</v>
      </c>
      <c r="D23" s="4">
        <f>'[9]Coal'!E101</f>
        <v>1122.510620984497</v>
      </c>
      <c r="E23" s="4">
        <f>'[9]Coal'!F101</f>
        <v>12988.43779023832</v>
      </c>
      <c r="F23" s="4">
        <f>'[9]Coal'!G101</f>
        <v>9882.259501754357</v>
      </c>
      <c r="G23" s="4">
        <f>'[9]Coal'!I101</f>
        <v>6471.523554635313</v>
      </c>
      <c r="H23" s="4">
        <f>'[9]Coal'!J101</f>
        <v>0</v>
      </c>
      <c r="I23" s="4">
        <f>'[9]Coal'!H101</f>
        <v>0</v>
      </c>
      <c r="J23" s="4"/>
      <c r="K23" s="4">
        <f>'[9]Coal'!AA101</f>
        <v>1673.120643537737</v>
      </c>
      <c r="L23" s="4">
        <f>'[9]Coal'!T101</f>
        <v>288.9585366671449</v>
      </c>
      <c r="M23" s="4">
        <f>'[9]Coal'!U101</f>
        <v>74.88749428567996</v>
      </c>
      <c r="N23" s="4">
        <f>'[9]Coal'!V101</f>
        <v>764.0938543980752</v>
      </c>
      <c r="O23" s="4">
        <f>'[9]Coal'!W101</f>
        <v>298.7648793731658</v>
      </c>
      <c r="P23" s="4">
        <f>'[9]Coal'!Y101</f>
        <v>246.41587881367101</v>
      </c>
      <c r="Q23" s="4">
        <f>'[9]Coal'!Z101</f>
        <v>0</v>
      </c>
      <c r="R23" s="4">
        <f>'[9]Coal'!X101</f>
        <v>0</v>
      </c>
      <c r="T23" s="5">
        <f t="shared" si="0"/>
        <v>0.04044360962541067</v>
      </c>
      <c r="U23" s="25">
        <f t="shared" si="1"/>
        <v>0.03023244626597058</v>
      </c>
    </row>
    <row r="24" spans="1:21" ht="11.25">
      <c r="A24" s="2">
        <f>'[9]Coal'!A100</f>
        <v>1913</v>
      </c>
      <c r="B24" s="4">
        <f>'[9]Coal'!B100</f>
        <v>41531.32371448048</v>
      </c>
      <c r="C24" s="4">
        <f>'[9]Coal'!D100</f>
        <v>5464.750153156652</v>
      </c>
      <c r="D24" s="4">
        <f>'[9]Coal'!E100</f>
        <v>1126.9090961671068</v>
      </c>
      <c r="E24" s="4">
        <f>'[9]Coal'!F100</f>
        <v>13039.332026972694</v>
      </c>
      <c r="F24" s="4">
        <f>'[9]Coal'!G100</f>
        <v>9920.982407670786</v>
      </c>
      <c r="G24" s="4">
        <f>'[9]Coal'!I100</f>
        <v>6496.881742982585</v>
      </c>
      <c r="H24" s="4">
        <f>'[9]Coal'!J100</f>
        <v>0</v>
      </c>
      <c r="I24" s="4">
        <f>'[9]Coal'!H100</f>
        <v>0</v>
      </c>
      <c r="J24" s="4"/>
      <c r="K24" s="4">
        <f>'[9]Coal'!AA100</f>
        <v>1699.394417946342</v>
      </c>
      <c r="L24" s="4">
        <f>'[9]Coal'!T100</f>
        <v>289.2182611566782</v>
      </c>
      <c r="M24" s="4">
        <f>'[9]Coal'!U100</f>
        <v>76.62981853936319</v>
      </c>
      <c r="N24" s="4">
        <f>'[9]Coal'!V100</f>
        <v>767.0878998823011</v>
      </c>
      <c r="O24" s="4">
        <f>'[9]Coal'!W100</f>
        <v>302.4381580966731</v>
      </c>
      <c r="P24" s="4">
        <f>'[9]Coal'!Y100</f>
        <v>264.02028027132627</v>
      </c>
      <c r="Q24" s="4">
        <f>'[9]Coal'!Z100</f>
        <v>0</v>
      </c>
      <c r="R24" s="4">
        <f>'[9]Coal'!X100</f>
        <v>0</v>
      </c>
      <c r="T24" s="5">
        <f t="shared" si="0"/>
        <v>0.040918378369765855</v>
      </c>
      <c r="U24" s="25">
        <f t="shared" si="1"/>
        <v>0.0304846985579605</v>
      </c>
    </row>
    <row r="25" spans="1:21" ht="11.25">
      <c r="A25" s="2">
        <f>'[9]Coal'!A99</f>
        <v>1914</v>
      </c>
      <c r="B25" s="4">
        <f>'[9]Coal'!B99</f>
        <v>37613.53111770891</v>
      </c>
      <c r="C25" s="4">
        <f>'[9]Coal'!D99</f>
        <v>4949.241477333286</v>
      </c>
      <c r="D25" s="4">
        <f>'[9]Coal'!E99</f>
        <v>1020.6038855614867</v>
      </c>
      <c r="E25" s="4">
        <f>'[9]Coal'!F99</f>
        <v>11809.286993173098</v>
      </c>
      <c r="F25" s="4">
        <f>'[9]Coal'!G99</f>
        <v>8985.102017806843</v>
      </c>
      <c r="G25" s="4">
        <f>'[9]Coal'!I99</f>
        <v>5884.008544677016</v>
      </c>
      <c r="H25" s="4">
        <f>'[9]Coal'!J99</f>
        <v>0</v>
      </c>
      <c r="I25" s="4">
        <f>'[9]Coal'!H99</f>
        <v>0</v>
      </c>
      <c r="J25" s="4"/>
      <c r="K25" s="4">
        <f>'[9]Coal'!AA99</f>
        <v>1556.496023381199</v>
      </c>
      <c r="L25" s="4">
        <f>'[9]Coal'!T99</f>
        <v>261.14507921109436</v>
      </c>
      <c r="M25" s="4">
        <f>'[9]Coal'!U99</f>
        <v>70.71326921390295</v>
      </c>
      <c r="N25" s="4">
        <f>'[9]Coal'!V99</f>
        <v>694.7258601868486</v>
      </c>
      <c r="O25" s="4">
        <f>'[9]Coal'!W99</f>
        <v>276.2795670480596</v>
      </c>
      <c r="P25" s="4">
        <f>'[9]Coal'!Y99</f>
        <v>253.6322477212934</v>
      </c>
      <c r="Q25" s="4">
        <f>'[9]Coal'!Z99</f>
        <v>0</v>
      </c>
      <c r="R25" s="4">
        <f>'[9]Coal'!X99</f>
        <v>0</v>
      </c>
      <c r="T25" s="5">
        <f t="shared" si="0"/>
        <v>0.0413812789474685</v>
      </c>
      <c r="U25" s="25">
        <f t="shared" si="1"/>
        <v>0.03074862884144483</v>
      </c>
    </row>
    <row r="26" spans="1:21" ht="11.25">
      <c r="A26" s="2">
        <f>'[9]Coal'!A98</f>
        <v>1915</v>
      </c>
      <c r="B26" s="4">
        <f>'[9]Coal'!B98</f>
        <v>38828.65434497509</v>
      </c>
      <c r="C26" s="4">
        <f>'[9]Coal'!D98</f>
        <v>5109.129105475316</v>
      </c>
      <c r="D26" s="4">
        <f>'[9]Coal'!E98</f>
        <v>1053.5749853314842</v>
      </c>
      <c r="E26" s="4">
        <f>'[9]Coal'!F98</f>
        <v>12190.79169364779</v>
      </c>
      <c r="F26" s="4">
        <f>'[9]Coal'!G98</f>
        <v>9275.370063288301</v>
      </c>
      <c r="G26" s="4">
        <f>'[9]Coal'!I98</f>
        <v>6074.094272860711</v>
      </c>
      <c r="H26" s="4">
        <f>'[9]Coal'!J98</f>
        <v>0</v>
      </c>
      <c r="I26" s="4">
        <f>'[9]Coal'!H98</f>
        <v>0</v>
      </c>
      <c r="J26" s="4"/>
      <c r="K26" s="4">
        <f>'[9]Coal'!AA98</f>
        <v>1621.3813672832205</v>
      </c>
      <c r="L26" s="4">
        <f>'[9]Coal'!T98</f>
        <v>268.7657392555085</v>
      </c>
      <c r="M26" s="4">
        <f>'[9]Coal'!U98</f>
        <v>74.35229182196467</v>
      </c>
      <c r="N26" s="4">
        <f>'[9]Coal'!V98</f>
        <v>717.1693134923553</v>
      </c>
      <c r="O26" s="4">
        <f>'[9]Coal'!W98</f>
        <v>287.76585452893283</v>
      </c>
      <c r="P26" s="4">
        <f>'[9]Coal'!Y98</f>
        <v>273.3281681844591</v>
      </c>
      <c r="Q26" s="4">
        <f>'[9]Coal'!Z98</f>
        <v>0</v>
      </c>
      <c r="R26" s="4">
        <f>'[9]Coal'!X98</f>
        <v>0</v>
      </c>
      <c r="T26" s="5">
        <f t="shared" si="0"/>
        <v>0.04175734118617601</v>
      </c>
      <c r="U26" s="25">
        <f t="shared" si="1"/>
        <v>0.03102473028735569</v>
      </c>
    </row>
    <row r="27" spans="1:21" ht="11.25">
      <c r="A27" s="2">
        <f>'[9]Coal'!A97</f>
        <v>1916</v>
      </c>
      <c r="B27" s="4">
        <f>'[9]Coal'!B97</f>
        <v>39613.19816032849</v>
      </c>
      <c r="C27" s="4">
        <f>'[9]Coal'!D97</f>
        <v>5212.360487277281</v>
      </c>
      <c r="D27" s="4">
        <f>'[9]Coal'!E97</f>
        <v>1074.862762430559</v>
      </c>
      <c r="E27" s="4">
        <f>'[9]Coal'!F97</f>
        <v>12437.110047679305</v>
      </c>
      <c r="F27" s="4">
        <f>'[9]Coal'!G97</f>
        <v>9462.781508290094</v>
      </c>
      <c r="G27" s="4">
        <f>'[9]Coal'!I97</f>
        <v>6196.823045619818</v>
      </c>
      <c r="H27" s="4">
        <f>'[9]Coal'!J97</f>
        <v>0</v>
      </c>
      <c r="I27" s="4">
        <f>'[9]Coal'!H97</f>
        <v>0</v>
      </c>
      <c r="J27" s="4"/>
      <c r="K27" s="4">
        <f>'[9]Coal'!AA97</f>
        <v>1670.9354810746881</v>
      </c>
      <c r="L27" s="4">
        <f>'[9]Coal'!T97</f>
        <v>273.3639861055693</v>
      </c>
      <c r="M27" s="4">
        <f>'[9]Coal'!U97</f>
        <v>77.23656707179582</v>
      </c>
      <c r="N27" s="4">
        <f>'[9]Coal'!V97</f>
        <v>731.6599199517696</v>
      </c>
      <c r="O27" s="4">
        <f>'[9]Coal'!W97</f>
        <v>296.31292458819024</v>
      </c>
      <c r="P27" s="4">
        <f>'[9]Coal'!Y97</f>
        <v>292.3620833573633</v>
      </c>
      <c r="Q27" s="4">
        <f>'[9]Coal'!Z97</f>
        <v>0</v>
      </c>
      <c r="R27" s="4">
        <f>'[9]Coal'!X97</f>
        <v>0</v>
      </c>
      <c r="T27" s="5">
        <f t="shared" si="0"/>
        <v>0.042181281963446296</v>
      </c>
      <c r="U27" s="25">
        <f t="shared" si="1"/>
        <v>0.03131351224041243</v>
      </c>
    </row>
    <row r="28" spans="1:21" ht="11.25">
      <c r="A28" s="2">
        <f>'[9]Coal'!A96</f>
        <v>1917</v>
      </c>
      <c r="B28" s="4">
        <f>'[9]Coal'!B96</f>
        <v>35007.9776124738</v>
      </c>
      <c r="C28" s="4">
        <f>'[9]Coal'!D96</f>
        <v>4606.399072051922</v>
      </c>
      <c r="D28" s="4">
        <f>'[9]Coal'!E96</f>
        <v>949.9049122808499</v>
      </c>
      <c r="E28" s="4">
        <f>'[9]Coal'!F96</f>
        <v>10991.237525201112</v>
      </c>
      <c r="F28" s="4">
        <f>'[9]Coal'!G96</f>
        <v>8362.688663843132</v>
      </c>
      <c r="G28" s="4">
        <f>'[9]Coal'!I96</f>
        <v>5476.41322903279</v>
      </c>
      <c r="H28" s="4">
        <f>'[9]Coal'!J96</f>
        <v>0</v>
      </c>
      <c r="I28" s="4">
        <f>'[9]Coal'!H96</f>
        <v>0</v>
      </c>
      <c r="J28" s="4"/>
      <c r="K28" s="4">
        <f>'[9]Coal'!AA96</f>
        <v>1493.5383664347114</v>
      </c>
      <c r="L28" s="4">
        <f>'[9]Coal'!T96</f>
        <v>240.84864913500053</v>
      </c>
      <c r="M28" s="4">
        <f>'[9]Coal'!U96</f>
        <v>69.47875929825639</v>
      </c>
      <c r="N28" s="4">
        <f>'[9]Coal'!V96</f>
        <v>646.6010139839595</v>
      </c>
      <c r="O28" s="4">
        <f>'[9]Coal'!W96</f>
        <v>264.3905857940245</v>
      </c>
      <c r="P28" s="4">
        <f>'[9]Coal'!Y96</f>
        <v>272.2193582234703</v>
      </c>
      <c r="Q28" s="4">
        <f>'[9]Coal'!Z96</f>
        <v>0</v>
      </c>
      <c r="R28" s="4">
        <f>'[9]Coal'!X96</f>
        <v>0</v>
      </c>
      <c r="T28" s="5">
        <f t="shared" si="0"/>
        <v>0.04266280054699716</v>
      </c>
      <c r="U28" s="25">
        <f t="shared" si="1"/>
        <v>0.03161550028008839</v>
      </c>
    </row>
    <row r="29" spans="1:21" ht="11.25">
      <c r="A29" s="2">
        <f>'[9]Coal'!A95</f>
        <v>1918</v>
      </c>
      <c r="B29" s="4">
        <f>'[9]Coal'!B95</f>
        <v>33568.76471505239</v>
      </c>
      <c r="C29" s="4">
        <f>'[9]Coal'!D95</f>
        <v>4417.02540903847</v>
      </c>
      <c r="D29" s="4">
        <f>'[9]Coal'!E95</f>
        <v>910.8533733370114</v>
      </c>
      <c r="E29" s="4">
        <f>'[9]Coal'!F95</f>
        <v>10539.376781344397</v>
      </c>
      <c r="F29" s="4">
        <f>'[9]Coal'!G95</f>
        <v>8018.890186954413</v>
      </c>
      <c r="G29" s="4">
        <f>'[9]Coal'!I95</f>
        <v>5251.272415756423</v>
      </c>
      <c r="H29" s="4">
        <f>'[9]Coal'!J95</f>
        <v>0</v>
      </c>
      <c r="I29" s="4">
        <f>'[9]Coal'!H95</f>
        <v>0</v>
      </c>
      <c r="J29" s="4"/>
      <c r="K29" s="4">
        <f>'[9]Coal'!AA95</f>
        <v>1461.4286472070194</v>
      </c>
      <c r="L29" s="4">
        <f>'[9]Coal'!T95</f>
        <v>230.24186923319144</v>
      </c>
      <c r="M29" s="4">
        <f>'[9]Coal'!U95</f>
        <v>67.79351535836891</v>
      </c>
      <c r="N29" s="4">
        <f>'[9]Coal'!V95</f>
        <v>620.0186009947588</v>
      </c>
      <c r="O29" s="4">
        <f>'[9]Coal'!W95</f>
        <v>256.0530768252091</v>
      </c>
      <c r="P29" s="4">
        <f>'[9]Coal'!Y95</f>
        <v>287.3215847954913</v>
      </c>
      <c r="Q29" s="4">
        <f>'[9]Coal'!Z95</f>
        <v>0</v>
      </c>
      <c r="R29" s="4">
        <f>'[9]Coal'!X95</f>
        <v>0</v>
      </c>
      <c r="T29" s="5">
        <f t="shared" si="0"/>
        <v>0.043535371635278194</v>
      </c>
      <c r="U29" s="25">
        <f t="shared" si="1"/>
        <v>0.03193123622540321</v>
      </c>
    </row>
    <row r="30" spans="1:21" ht="11.25">
      <c r="A30" s="2">
        <f>'[9]Coal'!A94</f>
        <v>1919</v>
      </c>
      <c r="B30" s="4">
        <f>'[9]Coal'!B94</f>
        <v>32578.54284810189</v>
      </c>
      <c r="C30" s="4">
        <f>'[9]Coal'!D94</f>
        <v>4286.730619104045</v>
      </c>
      <c r="D30" s="4">
        <f>'[9]Coal'!E94</f>
        <v>883.9847371056786</v>
      </c>
      <c r="E30" s="4">
        <f>'[9]Coal'!F94</f>
        <v>10228.482965575302</v>
      </c>
      <c r="F30" s="4">
        <f>'[9]Coal'!G94</f>
        <v>7782.346469030933</v>
      </c>
      <c r="G30" s="4">
        <f>'[9]Coal'!I94</f>
        <v>5096.368748030325</v>
      </c>
      <c r="H30" s="4">
        <f>'[9]Coal'!J94</f>
        <v>0</v>
      </c>
      <c r="I30" s="4">
        <f>'[9]Coal'!H94</f>
        <v>0</v>
      </c>
      <c r="J30" s="4"/>
      <c r="K30" s="4">
        <f>'[9]Coal'!AA94</f>
        <v>1446.1909982608875</v>
      </c>
      <c r="L30" s="4">
        <f>'[9]Coal'!T94</f>
        <v>222.90256465964478</v>
      </c>
      <c r="M30" s="4">
        <f>'[9]Coal'!U94</f>
        <v>66.93027295228701</v>
      </c>
      <c r="N30" s="4">
        <f>'[9]Coal'!V94</f>
        <v>601.7290993752438</v>
      </c>
      <c r="O30" s="4">
        <f>'[9]Coal'!W94</f>
        <v>251.06844352915874</v>
      </c>
      <c r="P30" s="4">
        <f>'[9]Coal'!Y94</f>
        <v>303.5606177445531</v>
      </c>
      <c r="Q30" s="4">
        <f>'[9]Coal'!Z94</f>
        <v>0</v>
      </c>
      <c r="R30" s="4">
        <f>'[9]Coal'!X94</f>
        <v>0</v>
      </c>
      <c r="T30" s="5">
        <f t="shared" si="0"/>
        <v>0.04439090492793929</v>
      </c>
      <c r="U30" s="25">
        <f t="shared" si="1"/>
        <v>0.032261278077024766</v>
      </c>
    </row>
    <row r="31" spans="1:21" ht="11.25">
      <c r="A31" s="2">
        <f>'[9]Coal'!A93</f>
        <v>1920</v>
      </c>
      <c r="B31" s="4">
        <f>'[9]Coal'!B93</f>
        <v>149517.1879476549</v>
      </c>
      <c r="C31" s="4">
        <f>'[9]Coal'!D93</f>
        <v>19673.682480089476</v>
      </c>
      <c r="D31" s="4">
        <f>'[9]Coal'!E93</f>
        <v>4056.992748169787</v>
      </c>
      <c r="E31" s="4">
        <f>'[9]Coal'!F93</f>
        <v>46942.983825699615</v>
      </c>
      <c r="F31" s="4">
        <f>'[9]Coal'!G93</f>
        <v>35716.5931303051</v>
      </c>
      <c r="G31" s="4">
        <f>'[9]Coal'!I93</f>
        <v>23389.46611279149</v>
      </c>
      <c r="H31" s="4">
        <f>'[9]Coal'!J93</f>
        <v>0</v>
      </c>
      <c r="I31" s="4">
        <f>'[9]Coal'!H93</f>
        <v>0</v>
      </c>
      <c r="J31" s="4"/>
      <c r="K31" s="4">
        <f>'[9]Coal'!AA93</f>
        <v>6858.294451352965</v>
      </c>
      <c r="L31" s="4">
        <f>'[9]Coal'!T93</f>
        <v>1115.4577251150336</v>
      </c>
      <c r="M31" s="4">
        <f>'[9]Coal'!U93</f>
        <v>312.3884416090732</v>
      </c>
      <c r="N31" s="4">
        <f>'[9]Coal'!V93</f>
        <v>2761.598125009549</v>
      </c>
      <c r="O31" s="4">
        <f>'[9]Coal'!W93</f>
        <v>1164.582374987847</v>
      </c>
      <c r="P31" s="4">
        <f>'[9]Coal'!Y93</f>
        <v>1504.2677846314612</v>
      </c>
      <c r="Q31" s="4">
        <f>'[9]Coal'!Z93</f>
        <v>0</v>
      </c>
      <c r="R31" s="4">
        <f>'[9]Coal'!X93</f>
        <v>0</v>
      </c>
      <c r="T31" s="5">
        <f t="shared" si="0"/>
        <v>0.045869605665363467</v>
      </c>
      <c r="U31" s="25">
        <f t="shared" si="1"/>
        <v>0.03260619988975693</v>
      </c>
    </row>
    <row r="32" spans="1:21" ht="11.25">
      <c r="A32" s="2">
        <f>'[9]Coal'!A92</f>
        <v>1921</v>
      </c>
      <c r="B32" s="4">
        <f>'[9]Coal'!B92</f>
        <v>198658.5879746829</v>
      </c>
      <c r="C32" s="4">
        <f>'[9]Coal'!D92</f>
        <v>26139.777208257306</v>
      </c>
      <c r="D32" s="4">
        <f>'[9]Coal'!E92</f>
        <v>5390.393317570279</v>
      </c>
      <c r="E32" s="4">
        <f>'[9]Coal'!F92</f>
        <v>62371.604296067366</v>
      </c>
      <c r="F32" s="4">
        <f>'[9]Coal'!G92</f>
        <v>47455.466865901275</v>
      </c>
      <c r="G32" s="4">
        <f>'[9]Coal'!I92</f>
        <v>31076.817155466917</v>
      </c>
      <c r="H32" s="4">
        <f>'[9]Coal'!J92</f>
        <v>0</v>
      </c>
      <c r="I32" s="4">
        <f>'[9]Coal'!H92</f>
        <v>0</v>
      </c>
      <c r="J32" s="4"/>
      <c r="K32" s="4">
        <f>'[9]Coal'!AA92</f>
        <v>9478.85041932332</v>
      </c>
      <c r="L32" s="4">
        <f>'[9]Coal'!T92</f>
        <v>1675.2445190290018</v>
      </c>
      <c r="M32" s="4">
        <f>'[9]Coal'!U92</f>
        <v>421.9907911469299</v>
      </c>
      <c r="N32" s="4">
        <f>'[9]Coal'!V92</f>
        <v>3669.2449316261614</v>
      </c>
      <c r="O32" s="4">
        <f>'[9]Coal'!W92</f>
        <v>1564.4449938409953</v>
      </c>
      <c r="P32" s="4">
        <f>'[9]Coal'!Y92</f>
        <v>2147.925183680231</v>
      </c>
      <c r="Q32" s="4">
        <f>'[9]Coal'!Z92</f>
        <v>0</v>
      </c>
      <c r="R32" s="4">
        <f>'[9]Coal'!X92</f>
        <v>0</v>
      </c>
      <c r="T32" s="5">
        <f t="shared" si="0"/>
        <v>0.0477142746052907</v>
      </c>
      <c r="U32" s="25">
        <f t="shared" si="1"/>
        <v>0.03296659156808578</v>
      </c>
    </row>
    <row r="33" spans="1:21" ht="11.25">
      <c r="A33" s="2">
        <f>'[9]Coal'!A91</f>
        <v>1922</v>
      </c>
      <c r="B33" s="4">
        <f>'[9]Coal'!B91</f>
        <v>220763.98952432067</v>
      </c>
      <c r="C33" s="4">
        <f>'[9]Coal'!D91</f>
        <v>29048.437123227784</v>
      </c>
      <c r="D33" s="4">
        <f>'[9]Coal'!E91</f>
        <v>5990.2003030632</v>
      </c>
      <c r="E33" s="4">
        <f>'[9]Coal'!F91</f>
        <v>69311.90006840714</v>
      </c>
      <c r="F33" s="4">
        <f>'[9]Coal'!G91</f>
        <v>52735.99443579403</v>
      </c>
      <c r="G33" s="4">
        <f>'[9]Coal'!I91</f>
        <v>34534.83791917946</v>
      </c>
      <c r="H33" s="4">
        <f>'[9]Coal'!J91</f>
        <v>0</v>
      </c>
      <c r="I33" s="4">
        <f>'[9]Coal'!H91</f>
        <v>0</v>
      </c>
      <c r="J33" s="4"/>
      <c r="K33" s="4">
        <f>'[9]Coal'!AA91</f>
        <v>10744.231343957987</v>
      </c>
      <c r="L33" s="4">
        <f>'[9]Coal'!T91</f>
        <v>1900.3000981451842</v>
      </c>
      <c r="M33" s="4">
        <f>'[9]Coal'!U91</f>
        <v>476.64879554374266</v>
      </c>
      <c r="N33" s="4">
        <f>'[9]Coal'!V91</f>
        <v>4077.534014038778</v>
      </c>
      <c r="O33" s="4">
        <f>'[9]Coal'!W91</f>
        <v>1758.379351592347</v>
      </c>
      <c r="P33" s="4">
        <f>'[9]Coal'!Y91</f>
        <v>2531.3690846379354</v>
      </c>
      <c r="Q33" s="4">
        <f>'[9]Coal'!Z91</f>
        <v>0</v>
      </c>
      <c r="R33" s="4">
        <f>'[9]Coal'!X91</f>
        <v>0</v>
      </c>
      <c r="T33" s="5">
        <f t="shared" si="0"/>
        <v>0.048668405418422364</v>
      </c>
      <c r="U33" s="25">
        <f t="shared" si="1"/>
        <v>0.03334305857706296</v>
      </c>
    </row>
    <row r="34" spans="1:21" ht="11.25">
      <c r="A34" s="2">
        <f>'[9]Coal'!A90</f>
        <v>1923</v>
      </c>
      <c r="B34" s="4">
        <f>'[9]Coal'!B90</f>
        <v>197076.31690830181</v>
      </c>
      <c r="C34" s="4">
        <f>'[9]Coal'!D90</f>
        <v>25931.57974959247</v>
      </c>
      <c r="D34" s="4">
        <f>'[9]Coal'!E90</f>
        <v>5347.460044613095</v>
      </c>
      <c r="E34" s="4">
        <f>'[9]Coal'!F90</f>
        <v>61874.828466501844</v>
      </c>
      <c r="F34" s="4">
        <f>'[9]Coal'!G90</f>
        <v>47077.49472319637</v>
      </c>
      <c r="G34" s="4">
        <f>'[9]Coal'!I90</f>
        <v>30829.29728168941</v>
      </c>
      <c r="H34" s="4">
        <f>'[9]Coal'!J90</f>
        <v>0</v>
      </c>
      <c r="I34" s="4">
        <f>'[9]Coal'!H90</f>
        <v>0</v>
      </c>
      <c r="J34" s="4"/>
      <c r="K34" s="4">
        <f>'[9]Coal'!AA90</f>
        <v>9817.143792927222</v>
      </c>
      <c r="L34" s="4">
        <f>'[9]Coal'!T90</f>
        <v>1765.9949828263984</v>
      </c>
      <c r="M34" s="4">
        <f>'[9]Coal'!U90</f>
        <v>432.380340750144</v>
      </c>
      <c r="N34" s="4">
        <f>'[9]Coal'!V90</f>
        <v>3640.020219269314</v>
      </c>
      <c r="O34" s="4">
        <f>'[9]Coal'!W90</f>
        <v>1588.2167924916153</v>
      </c>
      <c r="P34" s="4">
        <f>'[9]Coal'!Y90</f>
        <v>2390.5314575897505</v>
      </c>
      <c r="Q34" s="4">
        <f>'[9]Coal'!Z90</f>
        <v>0</v>
      </c>
      <c r="R34" s="4">
        <f>'[9]Coal'!X90</f>
        <v>0</v>
      </c>
      <c r="T34" s="5">
        <f t="shared" si="0"/>
        <v>0.04981391953602963</v>
      </c>
      <c r="U34" s="25">
        <f t="shared" si="1"/>
        <v>0.03373622156042763</v>
      </c>
    </row>
    <row r="35" spans="1:21" ht="11.25">
      <c r="A35" s="2">
        <f>'[9]Coal'!A89</f>
        <v>1924</v>
      </c>
      <c r="B35" s="4">
        <f>'[9]Coal'!B89</f>
        <v>223455.00018281845</v>
      </c>
      <c r="C35" s="4">
        <f>'[9]Coal'!D89</f>
        <v>29402.52410127045</v>
      </c>
      <c r="D35" s="4">
        <f>'[9]Coal'!E89</f>
        <v>6063.218066951291</v>
      </c>
      <c r="E35" s="4">
        <f>'[9]Coal'!F89</f>
        <v>70156.77998857305</v>
      </c>
      <c r="F35" s="4">
        <f>'[9]Coal'!G89</f>
        <v>53378.82175296193</v>
      </c>
      <c r="G35" s="4">
        <f>'[9]Coal'!I89</f>
        <v>34955.801578743</v>
      </c>
      <c r="H35" s="4">
        <f>'[9]Coal'!J89</f>
        <v>0</v>
      </c>
      <c r="I35" s="4">
        <f>'[9]Coal'!H89</f>
        <v>0</v>
      </c>
      <c r="J35" s="4"/>
      <c r="K35" s="4">
        <f>'[9]Coal'!AA89</f>
        <v>11433.771472266082</v>
      </c>
      <c r="L35" s="4">
        <f>'[9]Coal'!T89</f>
        <v>2133.6697686298603</v>
      </c>
      <c r="M35" s="4">
        <f>'[9]Coal'!U89</f>
        <v>498.0500554995696</v>
      </c>
      <c r="N35" s="4">
        <f>'[9]Coal'!V89</f>
        <v>4127.237262815032</v>
      </c>
      <c r="O35" s="4">
        <f>'[9]Coal'!W89</f>
        <v>1822.71145920731</v>
      </c>
      <c r="P35" s="4">
        <f>'[9]Coal'!Y89</f>
        <v>2852.1029261143094</v>
      </c>
      <c r="Q35" s="4">
        <f>'[9]Coal'!Z89</f>
        <v>0</v>
      </c>
      <c r="R35" s="4">
        <f>'[9]Coal'!X89</f>
        <v>0</v>
      </c>
      <c r="T35" s="5">
        <f t="shared" si="0"/>
        <v>0.051168116457056705</v>
      </c>
      <c r="U35" s="25">
        <f t="shared" si="1"/>
        <v>0.034146715857514595</v>
      </c>
    </row>
    <row r="36" spans="1:21" ht="11.25">
      <c r="A36" s="2">
        <f>'[9]Coal'!A88</f>
        <v>1925</v>
      </c>
      <c r="B36" s="4">
        <f>'[9]Coal'!B88</f>
        <v>214796.47042863493</v>
      </c>
      <c r="C36" s="4">
        <f>'[9]Coal'!D88</f>
        <v>33220.951923744185</v>
      </c>
      <c r="D36" s="4">
        <f>'[9]Coal'!E88</f>
        <v>6245.385642934627</v>
      </c>
      <c r="E36" s="4">
        <f>'[9]Coal'!F88</f>
        <v>64546.116393478515</v>
      </c>
      <c r="F36" s="4">
        <f>'[9]Coal'!G88</f>
        <v>50429.3272857088</v>
      </c>
      <c r="G36" s="4">
        <f>'[9]Coal'!I88</f>
        <v>32732.76740859366</v>
      </c>
      <c r="H36" s="4">
        <f>'[9]Coal'!J88</f>
        <v>0</v>
      </c>
      <c r="I36" s="4">
        <f>'[9]Coal'!H88</f>
        <v>0</v>
      </c>
      <c r="J36" s="4"/>
      <c r="K36" s="4">
        <f>'[9]Coal'!AA88</f>
        <v>11775.313610995045</v>
      </c>
      <c r="L36" s="4">
        <f>'[9]Coal'!T88</f>
        <v>2423.1820632676317</v>
      </c>
      <c r="M36" s="4">
        <f>'[9]Coal'!U88</f>
        <v>521.0436022105453</v>
      </c>
      <c r="N36" s="4">
        <f>'[9]Coal'!V88</f>
        <v>4244.593723898972</v>
      </c>
      <c r="O36" s="4">
        <f>'[9]Coal'!W88</f>
        <v>1743.6036183750762</v>
      </c>
      <c r="P36" s="4">
        <f>'[9]Coal'!Y88</f>
        <v>2842.8906032428204</v>
      </c>
      <c r="Q36" s="4">
        <f>'[9]Coal'!Z88</f>
        <v>0</v>
      </c>
      <c r="R36" s="4">
        <f>'[9]Coal'!X88</f>
        <v>0</v>
      </c>
      <c r="T36" s="5">
        <f t="shared" si="0"/>
        <v>0.05482079657778797</v>
      </c>
      <c r="U36" s="25">
        <f t="shared" si="1"/>
        <v>0.03457519091017494</v>
      </c>
    </row>
    <row r="37" spans="1:21" ht="11.25">
      <c r="A37" s="2">
        <f>'[9]Coal'!A87</f>
        <v>1926</v>
      </c>
      <c r="B37" s="4">
        <f>'[9]Coal'!B87</f>
        <v>209134.0334241999</v>
      </c>
      <c r="C37" s="4">
        <f>'[9]Coal'!D87</f>
        <v>30771.60217790198</v>
      </c>
      <c r="D37" s="4">
        <f>'[9]Coal'!E87</f>
        <v>6324.090464325423</v>
      </c>
      <c r="E37" s="4">
        <f>'[9]Coal'!F87</f>
        <v>64031.666927287086</v>
      </c>
      <c r="F37" s="4">
        <f>'[9]Coal'!G87</f>
        <v>50787.719441978516</v>
      </c>
      <c r="G37" s="4">
        <f>'[9]Coal'!I87</f>
        <v>31032.1327392202</v>
      </c>
      <c r="H37" s="4">
        <f>'[9]Coal'!J87</f>
        <v>0</v>
      </c>
      <c r="I37" s="4">
        <f>'[9]Coal'!H87</f>
        <v>0</v>
      </c>
      <c r="J37" s="4"/>
      <c r="K37" s="4">
        <f>'[9]Coal'!AA87</f>
        <v>11717.339594712565</v>
      </c>
      <c r="L37" s="4">
        <f>'[9]Coal'!T87</f>
        <v>2198.2636693448217</v>
      </c>
      <c r="M37" s="4">
        <f>'[9]Coal'!U87</f>
        <v>535.740806477853</v>
      </c>
      <c r="N37" s="4">
        <f>'[9]Coal'!V87</f>
        <v>4323.137305615577</v>
      </c>
      <c r="O37" s="4">
        <f>'[9]Coal'!W87</f>
        <v>1778.7032316687996</v>
      </c>
      <c r="P37" s="4">
        <f>'[9]Coal'!Y87</f>
        <v>2881.494581605513</v>
      </c>
      <c r="Q37" s="4">
        <f>'[9]Coal'!Z87</f>
        <v>0</v>
      </c>
      <c r="R37" s="4">
        <f>'[9]Coal'!X87</f>
        <v>0</v>
      </c>
      <c r="T37" s="5">
        <f t="shared" si="0"/>
        <v>0.05602789466095907</v>
      </c>
      <c r="U37" s="25">
        <f t="shared" si="1"/>
        <v>0.035022309550655176</v>
      </c>
    </row>
    <row r="38" spans="1:21" ht="11.25">
      <c r="A38" s="2">
        <f>'[9]Coal'!A86</f>
        <v>1927</v>
      </c>
      <c r="B38" s="4">
        <f>'[9]Coal'!B86</f>
        <v>229195.1997428208</v>
      </c>
      <c r="C38" s="4">
        <f>'[9]Coal'!D86</f>
        <v>33786.20609976048</v>
      </c>
      <c r="D38" s="4">
        <f>'[9]Coal'!E86</f>
        <v>6372.150364621618</v>
      </c>
      <c r="E38" s="4">
        <f>'[9]Coal'!F86</f>
        <v>69401.75814140549</v>
      </c>
      <c r="F38" s="4">
        <f>'[9]Coal'!G86</f>
        <v>52971.38352289009</v>
      </c>
      <c r="G38" s="4">
        <f>'[9]Coal'!I86</f>
        <v>36154.39776226401</v>
      </c>
      <c r="H38" s="4">
        <f>'[9]Coal'!J86</f>
        <v>0</v>
      </c>
      <c r="I38" s="4">
        <f>'[9]Coal'!H86</f>
        <v>0</v>
      </c>
      <c r="J38" s="4"/>
      <c r="K38" s="4">
        <f>'[9]Coal'!AA86</f>
        <v>13235.543730309922</v>
      </c>
      <c r="L38" s="4">
        <f>'[9]Coal'!T86</f>
        <v>2569.8065807297708</v>
      </c>
      <c r="M38" s="4">
        <f>'[9]Coal'!U86</f>
        <v>548.0049313574583</v>
      </c>
      <c r="N38" s="4">
        <f>'[9]Coal'!V86</f>
        <v>4705.18351449242</v>
      </c>
      <c r="O38" s="4">
        <f>'[9]Coal'!W86</f>
        <v>1879.888036620352</v>
      </c>
      <c r="P38" s="4">
        <f>'[9]Coal'!Y86</f>
        <v>3532.660667109921</v>
      </c>
      <c r="Q38" s="4">
        <f>'[9]Coal'!Z86</f>
        <v>0</v>
      </c>
      <c r="R38" s="4">
        <f>'[9]Coal'!X86</f>
        <v>0</v>
      </c>
      <c r="T38" s="5">
        <f t="shared" si="0"/>
        <v>0.0577479098391305</v>
      </c>
      <c r="U38" s="25">
        <f t="shared" si="1"/>
        <v>0.035488747161153744</v>
      </c>
    </row>
    <row r="39" spans="1:21" ht="11.25">
      <c r="A39" s="2">
        <f>'[9]Coal'!A85</f>
        <v>1928</v>
      </c>
      <c r="B39" s="4">
        <f>'[9]Coal'!B85</f>
        <v>241512.639597393</v>
      </c>
      <c r="C39" s="4">
        <f>'[9]Coal'!D85</f>
        <v>37990.25594762256</v>
      </c>
      <c r="D39" s="4">
        <f>'[9]Coal'!E85</f>
        <v>7481.252664345914</v>
      </c>
      <c r="E39" s="4">
        <f>'[9]Coal'!F85</f>
        <v>75194.93417437226</v>
      </c>
      <c r="F39" s="4">
        <f>'[9]Coal'!G85</f>
        <v>52289.08507392949</v>
      </c>
      <c r="G39" s="4">
        <f>'[9]Coal'!I85</f>
        <v>37181.26997391418</v>
      </c>
      <c r="H39" s="4">
        <f>'[9]Coal'!J85</f>
        <v>0</v>
      </c>
      <c r="I39" s="4">
        <f>'[9]Coal'!H85</f>
        <v>0</v>
      </c>
      <c r="J39" s="4"/>
      <c r="K39" s="4">
        <f>'[9]Coal'!AA85</f>
        <v>14437.107789269108</v>
      </c>
      <c r="L39" s="4">
        <f>'[9]Coal'!T85</f>
        <v>3067.6696635305743</v>
      </c>
      <c r="M39" s="4">
        <f>'[9]Coal'!U85</f>
        <v>653.0064825593352</v>
      </c>
      <c r="N39" s="4">
        <f>'[9]Coal'!V85</f>
        <v>5160.325112123957</v>
      </c>
      <c r="O39" s="4">
        <f>'[9]Coal'!W85</f>
        <v>1881.1098068335627</v>
      </c>
      <c r="P39" s="4">
        <f>'[9]Coal'!Y85</f>
        <v>3674.9967242216785</v>
      </c>
      <c r="Q39" s="4">
        <f>'[9]Coal'!Z85</f>
        <v>0</v>
      </c>
      <c r="R39" s="4">
        <f>'[9]Coal'!X85</f>
        <v>0</v>
      </c>
      <c r="T39" s="5">
        <f t="shared" si="0"/>
        <v>0.059777855988556505</v>
      </c>
      <c r="U39" s="25">
        <f t="shared" si="1"/>
        <v>0.03597519069560952</v>
      </c>
    </row>
    <row r="40" spans="1:21" ht="11.25">
      <c r="A40" s="2">
        <f>'[9]Coal'!A84</f>
        <v>1929</v>
      </c>
      <c r="B40" s="4">
        <f>'[9]Coal'!B84</f>
        <v>270222.4745940056</v>
      </c>
      <c r="C40" s="4">
        <f>'[9]Coal'!D84</f>
        <v>38523.171674007805</v>
      </c>
      <c r="D40" s="4">
        <f>'[9]Coal'!E84</f>
        <v>8195.076607267325</v>
      </c>
      <c r="E40" s="4">
        <f>'[9]Coal'!F84</f>
        <v>91124.99038648457</v>
      </c>
      <c r="F40" s="4">
        <f>'[9]Coal'!G84</f>
        <v>57399.06891006184</v>
      </c>
      <c r="G40" s="4">
        <f>'[9]Coal'!I84</f>
        <v>40664.750335570636</v>
      </c>
      <c r="H40" s="4">
        <f>'[9]Coal'!J84</f>
        <v>0</v>
      </c>
      <c r="I40" s="4">
        <f>'[9]Coal'!H84</f>
        <v>0</v>
      </c>
      <c r="J40" s="4"/>
      <c r="K40" s="4">
        <f>'[9]Coal'!AA84</f>
        <v>15974.424373773538</v>
      </c>
      <c r="L40" s="4">
        <f>'[9]Coal'!T84</f>
        <v>3225.728999186001</v>
      </c>
      <c r="M40" s="4">
        <f>'[9]Coal'!U84</f>
        <v>725.8496423579619</v>
      </c>
      <c r="N40" s="4">
        <f>'[9]Coal'!V84</f>
        <v>5848.817794287999</v>
      </c>
      <c r="O40" s="4">
        <f>'[9]Coal'!W84</f>
        <v>2094.052207273101</v>
      </c>
      <c r="P40" s="4">
        <f>'[9]Coal'!Y84</f>
        <v>4079.975730668473</v>
      </c>
      <c r="Q40" s="4">
        <f>'[9]Coal'!Z84</f>
        <v>0</v>
      </c>
      <c r="R40" s="4">
        <f>'[9]Coal'!X84</f>
        <v>0</v>
      </c>
      <c r="T40" s="5">
        <f t="shared" si="0"/>
        <v>0.059115824461952064</v>
      </c>
      <c r="U40" s="25">
        <f t="shared" si="1"/>
        <v>0.03648233755419021</v>
      </c>
    </row>
    <row r="41" spans="1:21" ht="11.25">
      <c r="A41" s="2">
        <f>'[9]Coal'!A83</f>
        <v>1930</v>
      </c>
      <c r="B41" s="4">
        <f>'[9]Coal'!B83</f>
        <v>211966.35221922403</v>
      </c>
      <c r="C41" s="4">
        <f>'[9]Coal'!D83</f>
        <v>28655.56970303127</v>
      </c>
      <c r="D41" s="4">
        <f>'[9]Coal'!E83</f>
        <v>7780.059767872347</v>
      </c>
      <c r="E41" s="4">
        <f>'[9]Coal'!F83</f>
        <v>63585.91348530355</v>
      </c>
      <c r="F41" s="4">
        <f>'[9]Coal'!G83</f>
        <v>45696.56300243056</v>
      </c>
      <c r="G41" s="4">
        <f>'[9]Coal'!I83</f>
        <v>35929.07966949</v>
      </c>
      <c r="H41" s="4">
        <f>'[9]Coal'!J83</f>
        <v>0</v>
      </c>
      <c r="I41" s="4">
        <f>'[9]Coal'!H83</f>
        <v>0</v>
      </c>
      <c r="J41" s="4"/>
      <c r="K41" s="4">
        <f>'[9]Coal'!AA83</f>
        <v>12982.359129460909</v>
      </c>
      <c r="L41" s="4">
        <f>'[9]Coal'!T83</f>
        <v>2439.781016018335</v>
      </c>
      <c r="M41" s="4">
        <f>'[9]Coal'!U83</f>
        <v>699.0939419988141</v>
      </c>
      <c r="N41" s="4">
        <f>'[9]Coal'!V83</f>
        <v>4504.973587018809</v>
      </c>
      <c r="O41" s="4">
        <f>'[9]Coal'!W83</f>
        <v>1691.2706631997469</v>
      </c>
      <c r="P41" s="4">
        <f>'[9]Coal'!Y83</f>
        <v>3647.2399212252035</v>
      </c>
      <c r="Q41" s="4">
        <f>'[9]Coal'!Z83</f>
        <v>0</v>
      </c>
      <c r="R41" s="4">
        <f>'[9]Coal'!X83</f>
        <v>0</v>
      </c>
      <c r="T41" s="5">
        <f t="shared" si="0"/>
        <v>0.06124726398100221</v>
      </c>
      <c r="U41" s="25">
        <f t="shared" si="1"/>
        <v>0.037010894300951905</v>
      </c>
    </row>
    <row r="42" spans="1:21" ht="11.25">
      <c r="A42" s="2">
        <f>'[9]Coal'!A82</f>
        <v>1931</v>
      </c>
      <c r="B42" s="4">
        <f>'[9]Coal'!B82</f>
        <v>204557.62655451524</v>
      </c>
      <c r="C42" s="4">
        <f>'[9]Coal'!D82</f>
        <v>21096.90665691949</v>
      </c>
      <c r="D42" s="4">
        <f>'[9]Coal'!E82</f>
        <v>6982.896164924257</v>
      </c>
      <c r="E42" s="4">
        <f>'[9]Coal'!F82</f>
        <v>74309.49888554544</v>
      </c>
      <c r="F42" s="4">
        <f>'[9]Coal'!G82</f>
        <v>45323.218163430756</v>
      </c>
      <c r="G42" s="4">
        <f>'[9]Coal'!I82</f>
        <v>30829.380129180063</v>
      </c>
      <c r="H42" s="4">
        <f>'[9]Coal'!J82</f>
        <v>0</v>
      </c>
      <c r="I42" s="4">
        <f>'[9]Coal'!H82</f>
        <v>0</v>
      </c>
      <c r="J42" s="4"/>
      <c r="K42" s="4">
        <f>'[9]Coal'!AA82</f>
        <v>12147.93773327452</v>
      </c>
      <c r="L42" s="4">
        <f>'[9]Coal'!T82</f>
        <v>1846.8371682134268</v>
      </c>
      <c r="M42" s="4">
        <f>'[9]Coal'!U82</f>
        <v>636.4411076030955</v>
      </c>
      <c r="N42" s="4">
        <f>'[9]Coal'!V82</f>
        <v>4773.574451468043</v>
      </c>
      <c r="O42" s="4">
        <f>'[9]Coal'!W82</f>
        <v>1702.4114680428993</v>
      </c>
      <c r="P42" s="4">
        <f>'[9]Coal'!Y82</f>
        <v>3188.6735379470565</v>
      </c>
      <c r="Q42" s="4">
        <f>'[9]Coal'!Z82</f>
        <v>0</v>
      </c>
      <c r="R42" s="4">
        <f>'[9]Coal'!X82</f>
        <v>0</v>
      </c>
      <c r="T42" s="5">
        <f t="shared" si="0"/>
        <v>0.05938638386595211</v>
      </c>
      <c r="U42" s="25">
        <f t="shared" si="1"/>
        <v>0.03756157521525022</v>
      </c>
    </row>
    <row r="43" spans="1:21" ht="11.25">
      <c r="A43" s="2">
        <f>'[9]Coal'!A81</f>
        <v>1932</v>
      </c>
      <c r="B43" s="4">
        <f>'[9]Coal'!B81</f>
        <v>175793.74247824846</v>
      </c>
      <c r="C43" s="4">
        <f>'[9]Coal'!D81</f>
        <v>14781.692625579733</v>
      </c>
      <c r="D43" s="4">
        <f>'[9]Coal'!E81</f>
        <v>5434.803549935351</v>
      </c>
      <c r="E43" s="4">
        <f>'[9]Coal'!F81</f>
        <v>63188.51036492009</v>
      </c>
      <c r="F43" s="4">
        <f>'[9]Coal'!G81</f>
        <v>37045.146117191834</v>
      </c>
      <c r="G43" s="4">
        <f>'[9]Coal'!I81</f>
        <v>30015.047342373015</v>
      </c>
      <c r="H43" s="4">
        <f>'[9]Coal'!J81</f>
        <v>0</v>
      </c>
      <c r="I43" s="4">
        <f>'[9]Coal'!H81</f>
        <v>0</v>
      </c>
      <c r="J43" s="4"/>
      <c r="K43" s="4">
        <f>'[9]Coal'!AA81</f>
        <v>10619.629537812489</v>
      </c>
      <c r="L43" s="4">
        <f>'[9]Coal'!T81</f>
        <v>1391.3410254330759</v>
      </c>
      <c r="M43" s="4">
        <f>'[9]Coal'!U81</f>
        <v>502.3311281154524</v>
      </c>
      <c r="N43" s="4">
        <f>'[9]Coal'!V81</f>
        <v>4152.400396285129</v>
      </c>
      <c r="O43" s="4">
        <f>'[9]Coal'!W81</f>
        <v>1412.7203764292753</v>
      </c>
      <c r="P43" s="4">
        <f>'[9]Coal'!Y81</f>
        <v>3160.8366115495555</v>
      </c>
      <c r="Q43" s="4">
        <f>'[9]Coal'!Z81</f>
        <v>0</v>
      </c>
      <c r="R43" s="4">
        <f>'[9]Coal'!X81</f>
        <v>0</v>
      </c>
      <c r="T43" s="5">
        <f aca="true" t="shared" si="2" ref="T43:T74">K43/B43</f>
        <v>0.06040959927300308</v>
      </c>
      <c r="U43" s="25">
        <f t="shared" si="1"/>
        <v>0.03813510066771374</v>
      </c>
    </row>
    <row r="44" spans="1:21" ht="11.25">
      <c r="A44" s="2">
        <f>'[9]Coal'!A80</f>
        <v>1933</v>
      </c>
      <c r="B44" s="4">
        <f>'[9]Coal'!B80</f>
        <v>162753.70461418317</v>
      </c>
      <c r="C44" s="4">
        <f>'[9]Coal'!D80</f>
        <v>14103.632196746858</v>
      </c>
      <c r="D44" s="4">
        <f>'[9]Coal'!E80</f>
        <v>4650.646008570209</v>
      </c>
      <c r="E44" s="4">
        <f>'[9]Coal'!F80</f>
        <v>56372.279963901274</v>
      </c>
      <c r="F44" s="4">
        <f>'[9]Coal'!G80</f>
        <v>36057.83926664516</v>
      </c>
      <c r="G44" s="4">
        <f>'[9]Coal'!I80</f>
        <v>27968.102564136476</v>
      </c>
      <c r="H44" s="4">
        <f>'[9]Coal'!J80</f>
        <v>0</v>
      </c>
      <c r="I44" s="4">
        <f>'[9]Coal'!H80</f>
        <v>0</v>
      </c>
      <c r="J44" s="4"/>
      <c r="K44" s="4">
        <f>'[9]Coal'!AA80</f>
        <v>10243.477675476652</v>
      </c>
      <c r="L44" s="4">
        <f>'[9]Coal'!T80</f>
        <v>1368.7327335713933</v>
      </c>
      <c r="M44" s="4">
        <f>'[9]Coal'!U80</f>
        <v>435.8319688031503</v>
      </c>
      <c r="N44" s="4">
        <f>'[9]Coal'!V80</f>
        <v>3972.9319097159696</v>
      </c>
      <c r="O44" s="4">
        <f>'[9]Coal'!W80</f>
        <v>1396.5992730029275</v>
      </c>
      <c r="P44" s="4">
        <f>'[9]Coal'!Y80</f>
        <v>3069.38179038321</v>
      </c>
      <c r="Q44" s="4">
        <f>'[9]Coal'!Z80</f>
        <v>0</v>
      </c>
      <c r="R44" s="4">
        <f>'[9]Coal'!X80</f>
        <v>0</v>
      </c>
      <c r="T44" s="5">
        <f t="shared" si="2"/>
        <v>0.06293852235043984</v>
      </c>
      <c r="U44" s="25">
        <f t="shared" si="1"/>
        <v>0.038732195311959074</v>
      </c>
    </row>
    <row r="45" spans="1:21" ht="11.25">
      <c r="A45" s="2">
        <f>'[9]Coal'!A79</f>
        <v>1934</v>
      </c>
      <c r="B45" s="4">
        <f>'[9]Coal'!B79</f>
        <v>156925.20179862995</v>
      </c>
      <c r="C45" s="4">
        <f>'[9]Coal'!D79</f>
        <v>17642.288248677105</v>
      </c>
      <c r="D45" s="4">
        <f>'[9]Coal'!E79</f>
        <v>4867.9544438980165</v>
      </c>
      <c r="E45" s="4">
        <f>'[9]Coal'!F79</f>
        <v>52964.684986741704</v>
      </c>
      <c r="F45" s="4">
        <f>'[9]Coal'!G79</f>
        <v>36888.5484138685</v>
      </c>
      <c r="G45" s="4">
        <f>'[9]Coal'!I79</f>
        <v>44561.725705444594</v>
      </c>
      <c r="H45" s="4">
        <f>'[9]Coal'!J79</f>
        <v>0</v>
      </c>
      <c r="I45" s="4">
        <f>'[9]Coal'!H79</f>
        <v>0</v>
      </c>
      <c r="J45" s="4"/>
      <c r="K45" s="4">
        <f>'[9]Coal'!AA79</f>
        <v>14195.10774533687</v>
      </c>
      <c r="L45" s="4">
        <f>'[9]Coal'!T79</f>
        <v>1784.9079812964503</v>
      </c>
      <c r="M45" s="4">
        <f>'[9]Coal'!U79</f>
        <v>462.4556721703108</v>
      </c>
      <c r="N45" s="4">
        <f>'[9]Coal'!V79</f>
        <v>3897.0772132809993</v>
      </c>
      <c r="O45" s="4">
        <f>'[9]Coal'!W79</f>
        <v>1451.6966655097565</v>
      </c>
      <c r="P45" s="4">
        <f>'[9]Coal'!Y79</f>
        <v>6598.970213079354</v>
      </c>
      <c r="Q45" s="4">
        <f>'[9]Coal'!Z79</f>
        <v>0</v>
      </c>
      <c r="R45" s="4">
        <f>'[9]Coal'!X79</f>
        <v>0</v>
      </c>
      <c r="T45" s="5">
        <f t="shared" si="2"/>
        <v>0.09045779506820302</v>
      </c>
      <c r="U45" s="25">
        <f t="shared" si="1"/>
        <v>0.03935358608375008</v>
      </c>
    </row>
    <row r="46" spans="1:21" ht="11.25">
      <c r="A46" s="2">
        <f>'[9]Coal'!A78</f>
        <v>1935</v>
      </c>
      <c r="B46" s="4">
        <f>'[9]Coal'!B78</f>
        <v>154871.98881362827</v>
      </c>
      <c r="C46" s="4">
        <f>'[9]Coal'!D78</f>
        <v>19488.552999987554</v>
      </c>
      <c r="D46" s="4">
        <f>'[9]Coal'!E78</f>
        <v>5339.542629049498</v>
      </c>
      <c r="E46" s="4">
        <f>'[9]Coal'!F78</f>
        <v>52165.33365597154</v>
      </c>
      <c r="F46" s="4">
        <f>'[9]Coal'!G78</f>
        <v>35445.56639403423</v>
      </c>
      <c r="G46" s="4">
        <f>'[9]Coal'!I78</f>
        <v>23013.11320680912</v>
      </c>
      <c r="H46" s="4">
        <f>'[9]Coal'!J78</f>
        <v>0</v>
      </c>
      <c r="I46" s="4">
        <f>'[9]Coal'!H78</f>
        <v>0</v>
      </c>
      <c r="J46" s="4"/>
      <c r="K46" s="4">
        <f>'[9]Coal'!AA78</f>
        <v>10585.922990037412</v>
      </c>
      <c r="L46" s="4">
        <f>'[9]Coal'!T78</f>
        <v>2137.28605999553</v>
      </c>
      <c r="M46" s="4">
        <f>'[9]Coal'!U78</f>
        <v>514.1216759970507</v>
      </c>
      <c r="N46" s="4">
        <f>'[9]Coal'!V78</f>
        <v>3864.3530566138074</v>
      </c>
      <c r="O46" s="4">
        <f>'[9]Coal'!W78</f>
        <v>1417.822655761369</v>
      </c>
      <c r="P46" s="4">
        <f>'[9]Coal'!Y78</f>
        <v>2652.339541669656</v>
      </c>
      <c r="Q46" s="4">
        <f>'[9]Coal'!Z78</f>
        <v>0</v>
      </c>
      <c r="R46" s="4">
        <f>'[9]Coal'!X78</f>
        <v>0</v>
      </c>
      <c r="T46" s="5">
        <f t="shared" si="2"/>
        <v>0.06835272841221422</v>
      </c>
      <c r="U46" s="25">
        <f t="shared" si="1"/>
        <v>0.04</v>
      </c>
    </row>
    <row r="47" spans="1:21" ht="11.25">
      <c r="A47" s="2">
        <f>'[9]Coal'!A77</f>
        <v>1936</v>
      </c>
      <c r="B47" s="4">
        <f>'[9]Coal'!B77</f>
        <v>151550.474116022</v>
      </c>
      <c r="C47" s="4">
        <f>'[9]Coal'!D77</f>
        <v>20960.295504508285</v>
      </c>
      <c r="D47" s="4">
        <f>'[9]Coal'!E77</f>
        <v>5598.516030333718</v>
      </c>
      <c r="E47" s="4">
        <f>'[9]Coal'!F77</f>
        <v>47023.51690196265</v>
      </c>
      <c r="F47" s="4">
        <f>'[9]Coal'!G77</f>
        <v>33203.7397226755</v>
      </c>
      <c r="G47" s="4">
        <f>'[9]Coal'!I77</f>
        <v>24277.531840519863</v>
      </c>
      <c r="H47" s="4">
        <f>'[9]Coal'!J77</f>
        <v>0</v>
      </c>
      <c r="I47" s="4">
        <f>'[9]Coal'!H77</f>
        <v>0</v>
      </c>
      <c r="J47" s="4"/>
      <c r="K47" s="4">
        <f>'[9]Coal'!AA77</f>
        <v>10577.703753907952</v>
      </c>
      <c r="L47" s="4">
        <f>'[9]Coal'!T77</f>
        <v>2288.8420712674492</v>
      </c>
      <c r="M47" s="4">
        <f>'[9]Coal'!U77</f>
        <v>546.2552069597033</v>
      </c>
      <c r="N47" s="4">
        <f>'[9]Coal'!V77</f>
        <v>3575.6329431608337</v>
      </c>
      <c r="O47" s="4">
        <f>'[9]Coal'!W77</f>
        <v>1350.4678727355085</v>
      </c>
      <c r="P47" s="4">
        <f>'[9]Coal'!Y77</f>
        <v>2816.505659784457</v>
      </c>
      <c r="Q47" s="4">
        <f>'[9]Coal'!Z77</f>
        <v>0</v>
      </c>
      <c r="R47" s="4">
        <f>'[9]Coal'!X77</f>
        <v>0</v>
      </c>
      <c r="T47" s="5">
        <f t="shared" si="2"/>
        <v>0.06979657315892007</v>
      </c>
      <c r="U47" s="25">
        <f t="shared" si="1"/>
        <v>0.04067216175090202</v>
      </c>
    </row>
    <row r="48" spans="1:21" ht="11.25">
      <c r="A48" s="2">
        <f>'[9]Coal'!A76</f>
        <v>1937</v>
      </c>
      <c r="B48" s="4">
        <f>'[9]Coal'!B76</f>
        <v>165678.6516238369</v>
      </c>
      <c r="C48" s="4">
        <f>'[9]Coal'!D76</f>
        <v>27220.411987807278</v>
      </c>
      <c r="D48" s="4">
        <f>'[9]Coal'!E76</f>
        <v>6677.879950954965</v>
      </c>
      <c r="E48" s="4">
        <f>'[9]Coal'!F76</f>
        <v>55000.5862452618</v>
      </c>
      <c r="F48" s="4">
        <f>'[9]Coal'!G76</f>
        <v>31754.96121970432</v>
      </c>
      <c r="G48" s="4">
        <f>'[9]Coal'!I76</f>
        <v>24418.760596271655</v>
      </c>
      <c r="H48" s="4">
        <f>'[9]Coal'!J76</f>
        <v>0</v>
      </c>
      <c r="I48" s="4">
        <f>'[9]Coal'!H76</f>
        <v>0</v>
      </c>
      <c r="J48" s="4"/>
      <c r="K48" s="4">
        <f>'[9]Coal'!AA76</f>
        <v>11227.092078969705</v>
      </c>
      <c r="L48" s="4">
        <f>'[9]Coal'!T76</f>
        <v>2740.793991279733</v>
      </c>
      <c r="M48" s="4">
        <f>'[9]Coal'!U76</f>
        <v>660.156132294404</v>
      </c>
      <c r="N48" s="4">
        <f>'[9]Coal'!V76</f>
        <v>3665.5773036797</v>
      </c>
      <c r="O48" s="4">
        <f>'[9]Coal'!W76</f>
        <v>1313.727866360134</v>
      </c>
      <c r="P48" s="4">
        <f>'[9]Coal'!Y76</f>
        <v>2846.8367853557347</v>
      </c>
      <c r="Q48" s="4">
        <f>'[9]Coal'!Z76</f>
        <v>0</v>
      </c>
      <c r="R48" s="4">
        <f>'[9]Coal'!X76</f>
        <v>0</v>
      </c>
      <c r="T48" s="5">
        <f t="shared" si="2"/>
        <v>0.06776426515384808</v>
      </c>
      <c r="U48" s="25">
        <f t="shared" si="1"/>
        <v>0.04137079107956682</v>
      </c>
    </row>
    <row r="49" spans="1:21" ht="11.25">
      <c r="A49" s="2">
        <f>'[9]Coal'!A75</f>
        <v>1938</v>
      </c>
      <c r="B49" s="4">
        <f>'[9]Coal'!B75</f>
        <v>177517.00476267183</v>
      </c>
      <c r="C49" s="4">
        <f>'[9]Coal'!D75</f>
        <v>40790.40652124508</v>
      </c>
      <c r="D49" s="4">
        <f>'[9]Coal'!E75</f>
        <v>7702.822929619919</v>
      </c>
      <c r="E49" s="4">
        <f>'[9]Coal'!F75</f>
        <v>51683.86057896271</v>
      </c>
      <c r="F49" s="4">
        <f>'[9]Coal'!G75</f>
        <v>34122.17560209715</v>
      </c>
      <c r="G49" s="4">
        <f>'[9]Coal'!I75</f>
        <v>43217.739130746966</v>
      </c>
      <c r="H49" s="4">
        <f>'[9]Coal'!J75</f>
        <v>0</v>
      </c>
      <c r="I49" s="4">
        <f>'[9]Coal'!H75</f>
        <v>0</v>
      </c>
      <c r="J49" s="4"/>
      <c r="K49" s="4">
        <f>'[9]Coal'!AA75</f>
        <v>15940.432544202722</v>
      </c>
      <c r="L49" s="4">
        <f>'[9]Coal'!T75</f>
        <v>3749.5629670023636</v>
      </c>
      <c r="M49" s="4">
        <f>'[9]Coal'!U75</f>
        <v>771.3826962376505</v>
      </c>
      <c r="N49" s="4">
        <f>'[9]Coal'!V75</f>
        <v>3460.678129745208</v>
      </c>
      <c r="O49" s="4">
        <f>'[9]Coal'!W75</f>
        <v>1436.4275755698802</v>
      </c>
      <c r="P49" s="4">
        <f>'[9]Coal'!Y75</f>
        <v>6522.381175647618</v>
      </c>
      <c r="Q49" s="4">
        <f>'[9]Coal'!Z75</f>
        <v>0</v>
      </c>
      <c r="R49" s="4">
        <f>'[9]Coal'!X75</f>
        <v>0</v>
      </c>
      <c r="T49" s="5">
        <f t="shared" si="2"/>
        <v>0.08979665111809428</v>
      </c>
      <c r="U49" s="25">
        <f t="shared" si="1"/>
        <v>0.04209659994486393</v>
      </c>
    </row>
    <row r="50" spans="1:21" ht="11.25">
      <c r="A50" s="2">
        <f>'[9]Coal'!A74</f>
        <v>1939</v>
      </c>
      <c r="B50" s="4">
        <f>'[9]Coal'!B74</f>
        <v>266976.6335067613</v>
      </c>
      <c r="C50" s="4">
        <f>'[9]Coal'!D74</f>
        <v>61346.71676650673</v>
      </c>
      <c r="D50" s="4">
        <f>'[9]Coal'!E74</f>
        <v>11584.657689543492</v>
      </c>
      <c r="E50" s="4">
        <f>'[9]Coal'!F74</f>
        <v>77729.92295837673</v>
      </c>
      <c r="F50" s="4">
        <f>'[9]Coal'!G74</f>
        <v>51318.03334758638</v>
      </c>
      <c r="G50" s="4">
        <f>'[9]Coal'!I74</f>
        <v>64997.302744748</v>
      </c>
      <c r="H50" s="4">
        <f>'[9]Coal'!J74</f>
        <v>0</v>
      </c>
      <c r="I50" s="4">
        <f>'[9]Coal'!H74</f>
        <v>0</v>
      </c>
      <c r="J50" s="4"/>
      <c r="K50" s="4">
        <f>'[9]Coal'!AA74</f>
        <v>23687.83389132104</v>
      </c>
      <c r="L50" s="4">
        <f>'[9]Coal'!T74</f>
        <v>5067.472130591123</v>
      </c>
      <c r="M50" s="4">
        <f>'[9]Coal'!U74</f>
        <v>1175.0152799394093</v>
      </c>
      <c r="N50" s="4">
        <f>'[9]Coal'!V74</f>
        <v>5204.685590347072</v>
      </c>
      <c r="O50" s="4">
        <f>'[9]Coal'!W74</f>
        <v>2198.9925837041847</v>
      </c>
      <c r="P50" s="4">
        <f>'[9]Coal'!Y74</f>
        <v>10041.668306739253</v>
      </c>
      <c r="Q50" s="4">
        <f>'[9]Coal'!Z74</f>
        <v>0</v>
      </c>
      <c r="R50" s="4">
        <f>'[9]Coal'!X74</f>
        <v>0</v>
      </c>
      <c r="T50" s="5">
        <f t="shared" si="2"/>
        <v>0.08872624386703541</v>
      </c>
      <c r="U50" s="25">
        <f t="shared" si="1"/>
        <v>0.04285028946471911</v>
      </c>
    </row>
    <row r="51" spans="1:21" ht="11.25">
      <c r="A51" s="2">
        <f>'[9]Coal'!A73</f>
        <v>1940</v>
      </c>
      <c r="B51" s="4">
        <f>'[9]Coal'!B73</f>
        <v>320919.9081821154</v>
      </c>
      <c r="C51" s="4">
        <f>'[9]Coal'!D73</f>
        <v>73741.96930040693</v>
      </c>
      <c r="D51" s="4">
        <f>'[9]Coal'!E73</f>
        <v>13925.365801555738</v>
      </c>
      <c r="E51" s="4">
        <f>'[9]Coal'!F73</f>
        <v>93435.44193793055</v>
      </c>
      <c r="F51" s="4">
        <f>'[9]Coal'!G73</f>
        <v>61686.96613509838</v>
      </c>
      <c r="G51" s="4">
        <f>'[9]Coal'!I73</f>
        <v>78130.16500712383</v>
      </c>
      <c r="H51" s="4">
        <f>'[9]Coal'!J73</f>
        <v>0</v>
      </c>
      <c r="I51" s="4">
        <f>'[9]Coal'!H73</f>
        <v>0</v>
      </c>
      <c r="J51" s="4"/>
      <c r="K51" s="4">
        <f>'[9]Coal'!AA73</f>
        <v>27972.524756819497</v>
      </c>
      <c r="L51" s="4">
        <f>'[9]Coal'!T73</f>
        <v>5261.181217722831</v>
      </c>
      <c r="M51" s="4">
        <f>'[9]Coal'!U73</f>
        <v>1430.3340016169368</v>
      </c>
      <c r="N51" s="4">
        <f>'[9]Coal'!V73</f>
        <v>6256.304905158154</v>
      </c>
      <c r="O51" s="4">
        <f>'[9]Coal'!W73</f>
        <v>2691.5594269036715</v>
      </c>
      <c r="P51" s="4">
        <f>'[9]Coal'!Y73</f>
        <v>12333.145205417903</v>
      </c>
      <c r="Q51" s="4">
        <f>'[9]Coal'!Z73</f>
        <v>0</v>
      </c>
      <c r="R51" s="4">
        <f>'[9]Coal'!X73</f>
        <v>0</v>
      </c>
      <c r="T51" s="5">
        <f t="shared" si="2"/>
        <v>0.08716356961234598</v>
      </c>
      <c r="U51" s="25">
        <f t="shared" si="1"/>
        <v>0.043632546638928314</v>
      </c>
    </row>
    <row r="52" spans="1:21" ht="11.25">
      <c r="A52" s="2">
        <f>'[9]Coal'!A72</f>
        <v>1941</v>
      </c>
      <c r="B52" s="4">
        <f>'[9]Coal'!B72</f>
        <v>320495.9273167728</v>
      </c>
      <c r="C52" s="4">
        <f>'[9]Coal'!D72</f>
        <v>73644.54566554063</v>
      </c>
      <c r="D52" s="4">
        <f>'[9]Coal'!E72</f>
        <v>13906.968411763999</v>
      </c>
      <c r="E52" s="4">
        <f>'[9]Coal'!F72</f>
        <v>93312.00042334545</v>
      </c>
      <c r="F52" s="4">
        <f>'[9]Coal'!G72</f>
        <v>61605.46887483033</v>
      </c>
      <c r="G52" s="4">
        <f>'[9]Coal'!I72</f>
        <v>78026.9439412924</v>
      </c>
      <c r="H52" s="4">
        <f>'[9]Coal'!J72</f>
        <v>0</v>
      </c>
      <c r="I52" s="4">
        <f>'[9]Coal'!H72</f>
        <v>0</v>
      </c>
      <c r="J52" s="4"/>
      <c r="K52" s="4">
        <f>'[9]Coal'!AA72</f>
        <v>28133.894073674077</v>
      </c>
      <c r="L52" s="4">
        <f>'[9]Coal'!T72</f>
        <v>5114.890994539004</v>
      </c>
      <c r="M52" s="4">
        <f>'[9]Coal'!U72</f>
        <v>1446.3247148234532</v>
      </c>
      <c r="N52" s="4">
        <f>'[9]Coal'!V72</f>
        <v>6248.039436111493</v>
      </c>
      <c r="O52" s="4">
        <f>'[9]Coal'!W72</f>
        <v>2737.995975417694</v>
      </c>
      <c r="P52" s="4">
        <f>'[9]Coal'!Y72</f>
        <v>12586.64295278243</v>
      </c>
      <c r="Q52" s="4">
        <f>'[9]Coal'!Z72</f>
        <v>0</v>
      </c>
      <c r="R52" s="4">
        <f>'[9]Coal'!X72</f>
        <v>0</v>
      </c>
      <c r="T52" s="5">
        <f t="shared" si="2"/>
        <v>0.08778237623552392</v>
      </c>
      <c r="U52" s="25">
        <f t="shared" si="1"/>
        <v>0.04444404085261878</v>
      </c>
    </row>
    <row r="53" spans="1:21" ht="11.25">
      <c r="A53" s="2">
        <f>'[9]Coal'!A71</f>
        <v>1942</v>
      </c>
      <c r="B53" s="4">
        <f>'[9]Coal'!B71</f>
        <v>324963.97343865497</v>
      </c>
      <c r="C53" s="4">
        <f>'[9]Coal'!D71</f>
        <v>74671.22712578106</v>
      </c>
      <c r="D53" s="4">
        <f>'[9]Coal'!E71</f>
        <v>14100.845996417065</v>
      </c>
      <c r="E53" s="4">
        <f>'[9]Coal'!F71</f>
        <v>94612.86663124744</v>
      </c>
      <c r="F53" s="4">
        <f>'[9]Coal'!G71</f>
        <v>62464.313099770705</v>
      </c>
      <c r="G53" s="4">
        <f>'[9]Coal'!I71</f>
        <v>79114.72058543874</v>
      </c>
      <c r="H53" s="4">
        <f>'[9]Coal'!J71</f>
        <v>0</v>
      </c>
      <c r="I53" s="4">
        <f>'[9]Coal'!H71</f>
        <v>0</v>
      </c>
      <c r="J53" s="4"/>
      <c r="K53" s="4">
        <f>'[9]Coal'!AA71</f>
        <v>29006.248844188216</v>
      </c>
      <c r="L53" s="4">
        <f>'[9]Coal'!T71</f>
        <v>5396.709223230296</v>
      </c>
      <c r="M53" s="4">
        <f>'[9]Coal'!U71</f>
        <v>1484.6176427656223</v>
      </c>
      <c r="N53" s="4">
        <f>'[9]Coal'!V71</f>
        <v>6335.14359561082</v>
      </c>
      <c r="O53" s="4">
        <f>'[9]Coal'!W71</f>
        <v>2828.7226639679247</v>
      </c>
      <c r="P53" s="4">
        <f>'[9]Coal'!Y71</f>
        <v>12961.055718613552</v>
      </c>
      <c r="Q53" s="4">
        <f>'[9]Coal'!Z71</f>
        <v>0</v>
      </c>
      <c r="R53" s="4">
        <f>'[9]Coal'!X71</f>
        <v>0</v>
      </c>
      <c r="T53" s="5">
        <f t="shared" si="2"/>
        <v>0.0892598909880817</v>
      </c>
      <c r="U53" s="25">
        <f t="shared" si="1"/>
        <v>0.045285420163826445</v>
      </c>
    </row>
    <row r="54" spans="1:21" ht="11.25">
      <c r="A54" s="2">
        <f>'[9]Coal'!A70</f>
        <v>1943</v>
      </c>
      <c r="B54" s="4">
        <f>'[9]Coal'!B70</f>
        <v>341173.0623795839</v>
      </c>
      <c r="C54" s="4">
        <f>'[9]Coal'!D70</f>
        <v>78395.80172709013</v>
      </c>
      <c r="D54" s="4">
        <f>'[9]Coal'!E70</f>
        <v>14804.191245675633</v>
      </c>
      <c r="E54" s="4">
        <f>'[9]Coal'!F70</f>
        <v>99332.12321207464</v>
      </c>
      <c r="F54" s="4">
        <f>'[9]Coal'!G70</f>
        <v>65580.01111378253</v>
      </c>
      <c r="G54" s="4">
        <f>'[9]Coal'!I70</f>
        <v>83060.93508096095</v>
      </c>
      <c r="H54" s="4">
        <f>'[9]Coal'!J70</f>
        <v>0</v>
      </c>
      <c r="I54" s="4">
        <f>'[9]Coal'!H70</f>
        <v>0</v>
      </c>
      <c r="J54" s="4"/>
      <c r="K54" s="4">
        <f>'[9]Coal'!AA70</f>
        <v>31649.123498214245</v>
      </c>
      <c r="L54" s="4">
        <f>'[9]Coal'!T70</f>
        <v>6645.696258678052</v>
      </c>
      <c r="M54" s="4">
        <f>'[9]Coal'!U70</f>
        <v>1577.703809896286</v>
      </c>
      <c r="N54" s="4">
        <f>'[9]Coal'!V70</f>
        <v>6651.138334683632</v>
      </c>
      <c r="O54" s="4">
        <f>'[9]Coal'!W70</f>
        <v>3026.996731045978</v>
      </c>
      <c r="P54" s="4">
        <f>'[9]Coal'!Y70</f>
        <v>13747.588363910298</v>
      </c>
      <c r="Q54" s="4">
        <f>'[9]Coal'!Z70</f>
        <v>0</v>
      </c>
      <c r="R54" s="4">
        <f>'[9]Coal'!X70</f>
        <v>0</v>
      </c>
      <c r="T54" s="5">
        <f t="shared" si="2"/>
        <v>0.09276559901145395</v>
      </c>
      <c r="U54" s="25">
        <f t="shared" si="1"/>
        <v>0.046157307381270225</v>
      </c>
    </row>
    <row r="55" spans="1:21" ht="11.25">
      <c r="A55" s="2">
        <f>'[9]Coal'!A69</f>
        <v>1944</v>
      </c>
      <c r="B55" s="4">
        <f>'[9]Coal'!B69</f>
        <v>314755.93859886285</v>
      </c>
      <c r="C55" s="4">
        <f>'[9]Coal'!D69</f>
        <v>72325.59330070138</v>
      </c>
      <c r="D55" s="4">
        <f>'[9]Coal'!E69</f>
        <v>13657.898657735714</v>
      </c>
      <c r="E55" s="4">
        <f>'[9]Coal'!F69</f>
        <v>91640.80967168817</v>
      </c>
      <c r="F55" s="4">
        <f>'[9]Coal'!G69</f>
        <v>60502.132869085784</v>
      </c>
      <c r="G55" s="4">
        <f>'[9]Coal'!I69</f>
        <v>76629.5040996518</v>
      </c>
      <c r="H55" s="4">
        <f>'[9]Coal'!J69</f>
        <v>0</v>
      </c>
      <c r="I55" s="4">
        <f>'[9]Coal'!H69</f>
        <v>0</v>
      </c>
      <c r="J55" s="4"/>
      <c r="K55" s="4">
        <f>'[9]Coal'!AA69</f>
        <v>29216.369272618576</v>
      </c>
      <c r="L55" s="4">
        <f>'[9]Coal'!T69</f>
        <v>5846.771725810195</v>
      </c>
      <c r="M55" s="4">
        <f>'[9]Coal'!U69</f>
        <v>1473.1019266557778</v>
      </c>
      <c r="N55" s="4">
        <f>'[9]Coal'!V69</f>
        <v>6136.138869472187</v>
      </c>
      <c r="O55" s="4">
        <f>'[9]Coal'!W69</f>
        <v>2847.248277898083</v>
      </c>
      <c r="P55" s="4">
        <f>'[9]Coal'!Y69</f>
        <v>12913.108472782336</v>
      </c>
      <c r="Q55" s="4">
        <f>'[9]Coal'!Z69</f>
        <v>0</v>
      </c>
      <c r="R55" s="4">
        <f>'[9]Coal'!X69</f>
        <v>0</v>
      </c>
      <c r="T55" s="5">
        <f t="shared" si="2"/>
        <v>0.09282229718262139</v>
      </c>
      <c r="U55" s="25">
        <f t="shared" si="1"/>
        <v>0.04706029594128433</v>
      </c>
    </row>
    <row r="56" spans="1:21" ht="11.25">
      <c r="A56" s="2">
        <f>'[9]Coal'!A68</f>
        <v>1945</v>
      </c>
      <c r="B56" s="4">
        <f>'[9]Coal'!B68</f>
        <v>31668.032209082343</v>
      </c>
      <c r="C56" s="4">
        <f>'[9]Coal'!D68</f>
        <v>7276.778409275979</v>
      </c>
      <c r="D56" s="4">
        <f>'[9]Coal'!E68</f>
        <v>1374.14015610608</v>
      </c>
      <c r="E56" s="4">
        <f>'[9]Coal'!F68</f>
        <v>9220.109159077485</v>
      </c>
      <c r="F56" s="4">
        <f>'[9]Coal'!G68</f>
        <v>6087.203631313186</v>
      </c>
      <c r="G56" s="4">
        <f>'[9]Coal'!I68</f>
        <v>7709.80085330961</v>
      </c>
      <c r="H56" s="4">
        <f>'[9]Coal'!J68</f>
        <v>0</v>
      </c>
      <c r="I56" s="4">
        <f>'[9]Coal'!H68</f>
        <v>0</v>
      </c>
      <c r="J56" s="4"/>
      <c r="K56" s="4">
        <f>'[9]Coal'!AA68</f>
        <v>2935.975002862336</v>
      </c>
      <c r="L56" s="4">
        <f>'[9]Coal'!T68</f>
        <v>551.4827190975665</v>
      </c>
      <c r="M56" s="4">
        <f>'[9]Coal'!U68</f>
        <v>149.97758275214903</v>
      </c>
      <c r="N56" s="4">
        <f>'[9]Coal'!V68</f>
        <v>617.3654553520452</v>
      </c>
      <c r="O56" s="4">
        <f>'[9]Coal'!W68</f>
        <v>292.1550071167221</v>
      </c>
      <c r="P56" s="4">
        <f>'[9]Coal'!Y68</f>
        <v>1324.9942385438535</v>
      </c>
      <c r="Q56" s="4">
        <f>'[9]Coal'!Z68</f>
        <v>0</v>
      </c>
      <c r="R56" s="4">
        <f>'[9]Coal'!X68</f>
        <v>0</v>
      </c>
      <c r="T56" s="5">
        <f t="shared" si="2"/>
        <v>0.0927110021702044</v>
      </c>
      <c r="U56" s="25">
        <f t="shared" si="1"/>
        <v>0.04799494559601185</v>
      </c>
    </row>
    <row r="57" spans="1:21" ht="11.25">
      <c r="A57" s="2">
        <f>'[9]Coal'!A67</f>
        <v>1946</v>
      </c>
      <c r="B57" s="4">
        <f>'[9]Coal'!B67</f>
        <v>103907.5835183748</v>
      </c>
      <c r="C57" s="4">
        <f>'[9]Coal'!D67</f>
        <v>23876.205989511986</v>
      </c>
      <c r="D57" s="4">
        <f>'[9]Coal'!E67</f>
        <v>4508.76082523356</v>
      </c>
      <c r="E57" s="4">
        <f>'[9]Coal'!F67</f>
        <v>30252.566884171978</v>
      </c>
      <c r="F57" s="4">
        <f>'[9]Coal'!G67</f>
        <v>19973.031969211755</v>
      </c>
      <c r="G57" s="4">
        <f>'[9]Coal'!I67</f>
        <v>25297.017850245506</v>
      </c>
      <c r="H57" s="4">
        <f>'[9]Coal'!J67</f>
        <v>0</v>
      </c>
      <c r="I57" s="4">
        <f>'[9]Coal'!H67</f>
        <v>0</v>
      </c>
      <c r="J57" s="4"/>
      <c r="K57" s="4">
        <f>'[9]Coal'!AA67</f>
        <v>9478.23578828495</v>
      </c>
      <c r="L57" s="4">
        <f>'[9]Coal'!T67</f>
        <v>1610.4932375663639</v>
      </c>
      <c r="M57" s="4">
        <f>'[9]Coal'!U67</f>
        <v>497.896016843648</v>
      </c>
      <c r="N57" s="4">
        <f>'[9]Coal'!V67</f>
        <v>2025.6690466215423</v>
      </c>
      <c r="O57" s="4">
        <f>'[9]Coal'!W67</f>
        <v>977.9151558324204</v>
      </c>
      <c r="P57" s="4">
        <f>'[9]Coal'!Y67</f>
        <v>4366.262331420976</v>
      </c>
      <c r="Q57" s="4">
        <f>'[9]Coal'!Z67</f>
        <v>0</v>
      </c>
      <c r="R57" s="4">
        <f>'[9]Coal'!X67</f>
        <v>0</v>
      </c>
      <c r="T57" s="5">
        <f t="shared" si="2"/>
        <v>0.09121794066752441</v>
      </c>
      <c r="U57" s="25">
        <f t="shared" si="1"/>
        <v>0.04896177792835197</v>
      </c>
    </row>
    <row r="58" spans="1:21" ht="11.25">
      <c r="A58" s="2">
        <f>'[9]Coal'!A66</f>
        <v>1947</v>
      </c>
      <c r="B58" s="4">
        <f>'[9]Coal'!B66</f>
        <v>138182.03008097547</v>
      </c>
      <c r="C58" s="4">
        <f>'[9]Coal'!D66</f>
        <v>40738.78991261451</v>
      </c>
      <c r="D58" s="4">
        <f>'[9]Coal'!E66</f>
        <v>6109.934064991119</v>
      </c>
      <c r="E58" s="4">
        <f>'[9]Coal'!F66</f>
        <v>33129.28701590313</v>
      </c>
      <c r="F58" s="4">
        <f>'[9]Coal'!G66</f>
        <v>26233.808728162126</v>
      </c>
      <c r="G58" s="4">
        <f>'[9]Coal'!I66</f>
        <v>31970.21035930459</v>
      </c>
      <c r="H58" s="4">
        <f>'[9]Coal'!J66</f>
        <v>0</v>
      </c>
      <c r="I58" s="4">
        <f>'[9]Coal'!H66</f>
        <v>0</v>
      </c>
      <c r="J58" s="4"/>
      <c r="K58" s="4">
        <f>'[9]Coal'!AA66</f>
        <v>11960.51677068277</v>
      </c>
      <c r="L58" s="4">
        <f>'[9]Coal'!T66</f>
        <v>2385.130739870141</v>
      </c>
      <c r="M58" s="4">
        <f>'[9]Coal'!U66</f>
        <v>682.5669198318636</v>
      </c>
      <c r="N58" s="4">
        <f>'[9]Coal'!V66</f>
        <v>2211.162566656923</v>
      </c>
      <c r="O58" s="4">
        <f>'[9]Coal'!W66</f>
        <v>1310.6744459284487</v>
      </c>
      <c r="P58" s="4">
        <f>'[9]Coal'!Y66</f>
        <v>5370.982098395394</v>
      </c>
      <c r="Q58" s="4">
        <f>'[9]Coal'!Z66</f>
        <v>0</v>
      </c>
      <c r="R58" s="4">
        <f>'[9]Coal'!X66</f>
        <v>0</v>
      </c>
      <c r="T58" s="5">
        <f t="shared" si="2"/>
        <v>0.08655623863445804</v>
      </c>
      <c r="U58" s="25">
        <f t="shared" si="1"/>
        <v>0.04996127171276632</v>
      </c>
    </row>
    <row r="59" spans="1:21" ht="11.25">
      <c r="A59" s="2">
        <f>'[9]Coal'!A65</f>
        <v>1948</v>
      </c>
      <c r="B59" s="4">
        <f>'[9]Coal'!B65</f>
        <v>228265.30977535763</v>
      </c>
      <c r="C59" s="4">
        <f>'[9]Coal'!D65</f>
        <v>83469.9311445542</v>
      </c>
      <c r="D59" s="4">
        <f>'[9]Coal'!E65</f>
        <v>10010.978792618807</v>
      </c>
      <c r="E59" s="4">
        <f>'[9]Coal'!F65</f>
        <v>54349.490174332845</v>
      </c>
      <c r="F59" s="4">
        <f>'[9]Coal'!G65</f>
        <v>35624.37975348494</v>
      </c>
      <c r="G59" s="4">
        <f>'[9]Coal'!I65</f>
        <v>44810.529910366866</v>
      </c>
      <c r="H59" s="4">
        <f>'[9]Coal'!J65</f>
        <v>0</v>
      </c>
      <c r="I59" s="4">
        <f>'[9]Coal'!H65</f>
        <v>0</v>
      </c>
      <c r="J59" s="4"/>
      <c r="K59" s="4">
        <f>'[9]Coal'!AA65</f>
        <v>18345.387176485772</v>
      </c>
      <c r="L59" s="4">
        <f>'[9]Coal'!T65</f>
        <v>3614.3555108831315</v>
      </c>
      <c r="M59" s="4">
        <f>'[9]Coal'!U65</f>
        <v>1131.240603565923</v>
      </c>
      <c r="N59" s="4">
        <f>'[9]Coal'!V65</f>
        <v>3791.650138076786</v>
      </c>
      <c r="O59" s="4">
        <f>'[9]Coal'!W65</f>
        <v>1816.6245676477022</v>
      </c>
      <c r="P59" s="4">
        <f>'[9]Coal'!Y65</f>
        <v>7991.516356312228</v>
      </c>
      <c r="Q59" s="4">
        <f>'[9]Coal'!Z65</f>
        <v>0</v>
      </c>
      <c r="R59" s="4">
        <f>'[9]Coal'!X65</f>
        <v>0</v>
      </c>
      <c r="T59" s="5">
        <f t="shared" si="2"/>
        <v>0.08036870427021954</v>
      </c>
      <c r="U59" s="25">
        <f t="shared" si="1"/>
        <v>0.05099385814485631</v>
      </c>
    </row>
    <row r="60" spans="1:21" ht="11.25">
      <c r="A60" s="2">
        <f>'[9]Coal'!A64</f>
        <v>1949</v>
      </c>
      <c r="B60" s="4">
        <f>'[9]Coal'!B64</f>
        <v>256804.47332579334</v>
      </c>
      <c r="C60" s="4">
        <f>'[9]Coal'!D64</f>
        <v>100965.32437937484</v>
      </c>
      <c r="D60" s="4">
        <f>'[9]Coal'!E64</f>
        <v>10665.456157702602</v>
      </c>
      <c r="E60" s="4">
        <f>'[9]Coal'!F64</f>
        <v>59152.30574990551</v>
      </c>
      <c r="F60" s="4">
        <f>'[9]Coal'!G64</f>
        <v>37436.97260924355</v>
      </c>
      <c r="G60" s="4">
        <f>'[9]Coal'!I64</f>
        <v>48584.41442956683</v>
      </c>
      <c r="H60" s="4">
        <f>'[9]Coal'!J64</f>
        <v>0</v>
      </c>
      <c r="I60" s="4">
        <f>'[9]Coal'!H64</f>
        <v>0</v>
      </c>
      <c r="J60" s="4"/>
      <c r="K60" s="4">
        <f>'[9]Coal'!AA64</f>
        <v>20372.400500895594</v>
      </c>
      <c r="L60" s="4">
        <f>'[9]Coal'!T64</f>
        <v>4395.731860419415</v>
      </c>
      <c r="M60" s="4">
        <f>'[9]Coal'!U64</f>
        <v>1218.9092751660096</v>
      </c>
      <c r="N60" s="4">
        <f>'[9]Coal'!V64</f>
        <v>4283.088464990045</v>
      </c>
      <c r="O60" s="4">
        <f>'[9]Coal'!W64</f>
        <v>1948.9656480805124</v>
      </c>
      <c r="P60" s="4">
        <f>'[9]Coal'!Y64</f>
        <v>8525.70525223961</v>
      </c>
      <c r="Q60" s="4">
        <f>'[9]Coal'!Z64</f>
        <v>0</v>
      </c>
      <c r="R60" s="4">
        <f>'[9]Coal'!X64</f>
        <v>0</v>
      </c>
      <c r="T60" s="5">
        <f t="shared" si="2"/>
        <v>0.07933039575619183</v>
      </c>
      <c r="U60" s="25">
        <f t="shared" si="1"/>
        <v>0.05205991596658363</v>
      </c>
    </row>
    <row r="61" spans="1:21" ht="11.25">
      <c r="A61" s="2">
        <f>'[9]Coal'!A63</f>
        <v>1950</v>
      </c>
      <c r="B61" s="4">
        <f>'[9]Coal'!B63</f>
        <v>252919.03062556186</v>
      </c>
      <c r="C61" s="4">
        <f>'[9]Coal'!D63</f>
        <v>105077.31227314458</v>
      </c>
      <c r="D61" s="4">
        <f>'[9]Coal'!E63</f>
        <v>10755.695042312735</v>
      </c>
      <c r="E61" s="4">
        <f>'[9]Coal'!F63</f>
        <v>59453.71247154532</v>
      </c>
      <c r="F61" s="4">
        <f>'[9]Coal'!G63</f>
        <v>36360.48483047497</v>
      </c>
      <c r="G61" s="4">
        <f>'[9]Coal'!I63</f>
        <v>41271.82600808428</v>
      </c>
      <c r="H61" s="4">
        <f>'[9]Coal'!J63</f>
        <v>0</v>
      </c>
      <c r="I61" s="4">
        <f>'[9]Coal'!H63</f>
        <v>0</v>
      </c>
      <c r="J61" s="4"/>
      <c r="K61" s="4">
        <f>'[9]Coal'!AA63</f>
        <v>19594.708837198254</v>
      </c>
      <c r="L61" s="4">
        <f>'[9]Coal'!T63</f>
        <v>4536.396337433513</v>
      </c>
      <c r="M61" s="4">
        <f>'[9]Coal'!U63</f>
        <v>1243.0510413187121</v>
      </c>
      <c r="N61" s="4">
        <f>'[9]Coal'!V63</f>
        <v>4271.67418438581</v>
      </c>
      <c r="O61" s="4">
        <f>'[9]Coal'!W63</f>
        <v>1932.9148840718742</v>
      </c>
      <c r="P61" s="4">
        <f>'[9]Coal'!Y63</f>
        <v>7610.672389988345</v>
      </c>
      <c r="Q61" s="4">
        <f>'[9]Coal'!Z63</f>
        <v>0</v>
      </c>
      <c r="R61" s="4">
        <f>'[9]Coal'!X63</f>
        <v>0</v>
      </c>
      <c r="T61" s="5">
        <f t="shared" si="2"/>
        <v>0.0774742366706583</v>
      </c>
      <c r="U61" s="25">
        <f t="shared" si="1"/>
        <v>0.053159766518069966</v>
      </c>
    </row>
    <row r="62" spans="1:21" ht="11.25">
      <c r="A62" s="2">
        <f>'[9]Coal'!A62</f>
        <v>1951</v>
      </c>
      <c r="B62" s="4">
        <f>'[9]Coal'!B62</f>
        <v>273239.2461516924</v>
      </c>
      <c r="C62" s="4">
        <f>'[9]Coal'!D62</f>
        <v>118872.71854172788</v>
      </c>
      <c r="D62" s="4">
        <f>'[9]Coal'!E62</f>
        <v>12388.666500657622</v>
      </c>
      <c r="E62" s="4">
        <f>'[9]Coal'!F62</f>
        <v>59666.97855852739</v>
      </c>
      <c r="F62" s="4">
        <f>'[9]Coal'!G62</f>
        <v>38855.76855901814</v>
      </c>
      <c r="G62" s="4">
        <f>'[9]Coal'!I62</f>
        <v>43455.11399176132</v>
      </c>
      <c r="H62" s="4">
        <f>'[9]Coal'!J62</f>
        <v>0</v>
      </c>
      <c r="I62" s="4">
        <f>'[9]Coal'!H62</f>
        <v>0</v>
      </c>
      <c r="J62" s="4"/>
      <c r="K62" s="4">
        <f>'[9]Coal'!AA62</f>
        <v>21618.833383937155</v>
      </c>
      <c r="L62" s="4">
        <f>'[9]Coal'!T62</f>
        <v>5550.1455246991045</v>
      </c>
      <c r="M62" s="4">
        <f>'[9]Coal'!U62</f>
        <v>1447.704171076845</v>
      </c>
      <c r="N62" s="4">
        <f>'[9]Coal'!V62</f>
        <v>4477.900642934188</v>
      </c>
      <c r="O62" s="4">
        <f>'[9]Coal'!W62</f>
        <v>2109.622227209668</v>
      </c>
      <c r="P62" s="4">
        <f>'[9]Coal'!Y62</f>
        <v>8033.460818017351</v>
      </c>
      <c r="Q62" s="4">
        <f>'[9]Coal'!Z62</f>
        <v>0</v>
      </c>
      <c r="R62" s="4">
        <f>'[9]Coal'!X62</f>
        <v>0</v>
      </c>
      <c r="T62" s="5">
        <f t="shared" si="2"/>
        <v>0.07912052784662996</v>
      </c>
      <c r="U62" s="25">
        <f t="shared" si="1"/>
        <v>0.054293668751021006</v>
      </c>
    </row>
    <row r="63" spans="1:21" ht="11.25">
      <c r="A63" s="2">
        <f>'[9]Coal'!A61</f>
        <v>1952</v>
      </c>
      <c r="B63" s="4">
        <f>'[9]Coal'!B61</f>
        <v>251346.39030549797</v>
      </c>
      <c r="C63" s="4">
        <f>'[9]Coal'!D61</f>
        <v>119813.73504181864</v>
      </c>
      <c r="D63" s="4">
        <f>'[9]Coal'!E61</f>
        <v>8782.322060258579</v>
      </c>
      <c r="E63" s="4">
        <f>'[9]Coal'!F61</f>
        <v>52937.13401252418</v>
      </c>
      <c r="F63" s="4">
        <f>'[9]Coal'!G61</f>
        <v>34818.54952126718</v>
      </c>
      <c r="G63" s="4">
        <f>'[9]Coal'!I61</f>
        <v>34994.64966962943</v>
      </c>
      <c r="H63" s="4">
        <f>'[9]Coal'!J61</f>
        <v>0</v>
      </c>
      <c r="I63" s="4">
        <f>'[9]Coal'!H61</f>
        <v>0</v>
      </c>
      <c r="J63" s="4"/>
      <c r="K63" s="4">
        <f>'[9]Coal'!AA61</f>
        <v>19156.936801683773</v>
      </c>
      <c r="L63" s="4">
        <f>'[9]Coal'!T61</f>
        <v>6113.303747320583</v>
      </c>
      <c r="M63" s="4">
        <f>'[9]Coal'!U61</f>
        <v>1037.56862054769</v>
      </c>
      <c r="N63" s="4">
        <f>'[9]Coal'!V61</f>
        <v>3630.799548275425</v>
      </c>
      <c r="O63" s="4">
        <f>'[9]Coal'!W61</f>
        <v>1931.099925755892</v>
      </c>
      <c r="P63" s="4">
        <f>'[9]Coal'!Y61</f>
        <v>6444.164959784182</v>
      </c>
      <c r="Q63" s="4">
        <f>'[9]Coal'!Z61</f>
        <v>0</v>
      </c>
      <c r="R63" s="4">
        <f>'[9]Coal'!X61</f>
        <v>0</v>
      </c>
      <c r="T63" s="5">
        <f t="shared" si="2"/>
        <v>0.07621727440923082</v>
      </c>
      <c r="U63" s="25">
        <f t="shared" si="1"/>
        <v>0.05546181424290451</v>
      </c>
    </row>
    <row r="64" spans="1:21" ht="11.25">
      <c r="A64" s="2">
        <f>'[9]Coal'!A60</f>
        <v>1953</v>
      </c>
      <c r="B64" s="4">
        <f>'[9]Coal'!B60</f>
        <v>246873.53445749677</v>
      </c>
      <c r="C64" s="4">
        <f>'[9]Coal'!D60</f>
        <v>113520.95606130814</v>
      </c>
      <c r="D64" s="4">
        <f>'[9]Coal'!E60</f>
        <v>7984.682977950961</v>
      </c>
      <c r="E64" s="4">
        <f>'[9]Coal'!F60</f>
        <v>54066.37601886751</v>
      </c>
      <c r="F64" s="4">
        <f>'[9]Coal'!G60</f>
        <v>31888.93743928282</v>
      </c>
      <c r="G64" s="4">
        <f>'[9]Coal'!I60</f>
        <v>39412.58196008738</v>
      </c>
      <c r="H64" s="4">
        <f>'[9]Coal'!J60</f>
        <v>0</v>
      </c>
      <c r="I64" s="4">
        <f>'[9]Coal'!H60</f>
        <v>0</v>
      </c>
      <c r="J64" s="4"/>
      <c r="K64" s="4">
        <f>'[9]Coal'!AA60</f>
        <v>20430.02569037968</v>
      </c>
      <c r="L64" s="4">
        <f>'[9]Coal'!T60</f>
        <v>6278.828464122892</v>
      </c>
      <c r="M64" s="4">
        <f>'[9]Coal'!U60</f>
        <v>953.599281366713</v>
      </c>
      <c r="N64" s="4">
        <f>'[9]Coal'!V60</f>
        <v>3789.2296436760957</v>
      </c>
      <c r="O64" s="4">
        <f>'[9]Coal'!W60</f>
        <v>1806.9650274288608</v>
      </c>
      <c r="P64" s="4">
        <f>'[9]Coal'!Y60</f>
        <v>7601.403273785117</v>
      </c>
      <c r="Q64" s="4">
        <f>'[9]Coal'!Z60</f>
        <v>0</v>
      </c>
      <c r="R64" s="4">
        <f>'[9]Coal'!X60</f>
        <v>0</v>
      </c>
      <c r="T64" s="5">
        <f t="shared" si="2"/>
        <v>0.0827550257068849</v>
      </c>
      <c r="U64" s="25">
        <f t="shared" si="1"/>
        <v>0.05666432225499387</v>
      </c>
    </row>
    <row r="65" spans="1:21" ht="11.25">
      <c r="A65" s="2">
        <f>'[9]Coal'!A59</f>
        <v>1954</v>
      </c>
      <c r="B65" s="4">
        <f>'[9]Coal'!B59</f>
        <v>277266.36707111285</v>
      </c>
      <c r="C65" s="4">
        <f>'[9]Coal'!D59</f>
        <v>133562.61600120814</v>
      </c>
      <c r="D65" s="4">
        <f>'[9]Coal'!E59</f>
        <v>8482.250953839657</v>
      </c>
      <c r="E65" s="4">
        <f>'[9]Coal'!F59</f>
        <v>59952.75049360348</v>
      </c>
      <c r="F65" s="4">
        <f>'[9]Coal'!G59</f>
        <v>32113.207507698105</v>
      </c>
      <c r="G65" s="4">
        <f>'[9]Coal'!I59</f>
        <v>43155.542114763484</v>
      </c>
      <c r="H65" s="4">
        <f>'[9]Coal'!J59</f>
        <v>0</v>
      </c>
      <c r="I65" s="4">
        <f>'[9]Coal'!H59</f>
        <v>0</v>
      </c>
      <c r="J65" s="4"/>
      <c r="K65" s="4">
        <f>'[9]Coal'!AA59</f>
        <v>23134.48564927552</v>
      </c>
      <c r="L65" s="4">
        <f>'[9]Coal'!T59</f>
        <v>8030.5506566391905</v>
      </c>
      <c r="M65" s="4">
        <f>'[9]Coal'!U59</f>
        <v>1023.9288651420705</v>
      </c>
      <c r="N65" s="4">
        <f>'[9]Coal'!V59</f>
        <v>4058.5405572175473</v>
      </c>
      <c r="O65" s="4">
        <f>'[9]Coal'!W59</f>
        <v>1859.3943706913012</v>
      </c>
      <c r="P65" s="4">
        <f>'[9]Coal'!Y59</f>
        <v>8162.071199585413</v>
      </c>
      <c r="Q65" s="4">
        <f>'[9]Coal'!Z59</f>
        <v>0</v>
      </c>
      <c r="R65" s="4">
        <f>'[9]Coal'!X59</f>
        <v>0</v>
      </c>
      <c r="T65" s="5">
        <f t="shared" si="2"/>
        <v>0.08343776381410885</v>
      </c>
      <c r="U65" s="25">
        <f t="shared" si="1"/>
        <v>0.05790123488118001</v>
      </c>
    </row>
    <row r="66" spans="1:21" ht="11.25">
      <c r="A66" s="2">
        <f>'[9]Coal'!A58</f>
        <v>1955</v>
      </c>
      <c r="B66" s="4">
        <f>'[9]Coal'!B58</f>
        <v>292641.57447236235</v>
      </c>
      <c r="C66" s="4">
        <f>'[9]Coal'!D58</f>
        <v>143100.0166450993</v>
      </c>
      <c r="D66" s="4">
        <f>'[9]Coal'!E58</f>
        <v>9248.204025223202</v>
      </c>
      <c r="E66" s="4">
        <f>'[9]Coal'!F58</f>
        <v>64183.99550466284</v>
      </c>
      <c r="F66" s="4">
        <f>'[9]Coal'!G58</f>
        <v>33636.13436692109</v>
      </c>
      <c r="G66" s="4">
        <f>'[9]Coal'!I58</f>
        <v>42473.22393045592</v>
      </c>
      <c r="H66" s="4">
        <f>'[9]Coal'!J58</f>
        <v>0</v>
      </c>
      <c r="I66" s="4">
        <f>'[9]Coal'!H58</f>
        <v>0</v>
      </c>
      <c r="J66" s="4"/>
      <c r="K66" s="4">
        <f>'[9]Coal'!AA58</f>
        <v>25562.75744707378</v>
      </c>
      <c r="L66" s="4">
        <f>'[9]Coal'!T58</f>
        <v>9640.778163089015</v>
      </c>
      <c r="M66" s="4">
        <f>'[9]Coal'!U58</f>
        <v>1128.2808910772283</v>
      </c>
      <c r="N66" s="4">
        <f>'[9]Coal'!V58</f>
        <v>4455.0784331603545</v>
      </c>
      <c r="O66" s="4">
        <f>'[9]Coal'!W58</f>
        <v>1990.334575827874</v>
      </c>
      <c r="P66" s="4">
        <f>'[9]Coal'!Y58</f>
        <v>8348.285383919312</v>
      </c>
      <c r="Q66" s="4">
        <f>'[9]Coal'!Z58</f>
        <v>0</v>
      </c>
      <c r="R66" s="4">
        <f>'[9]Coal'!X58</f>
        <v>0</v>
      </c>
      <c r="T66" s="5">
        <f t="shared" si="2"/>
        <v>0.08735176296520362</v>
      </c>
      <c r="U66" s="25">
        <f t="shared" si="1"/>
        <v>0.05917251233795867</v>
      </c>
    </row>
    <row r="67" spans="1:21" ht="11.25">
      <c r="A67" s="2">
        <f>'[9]Coal'!A57</f>
        <v>1956</v>
      </c>
      <c r="B67" s="4">
        <f>'[9]Coal'!B57</f>
        <v>310529.1582764614</v>
      </c>
      <c r="C67" s="4">
        <f>'[9]Coal'!D57</f>
        <v>161426.8150023972</v>
      </c>
      <c r="D67" s="4">
        <f>'[9]Coal'!E57</f>
        <v>9494.200080305893</v>
      </c>
      <c r="E67" s="4">
        <f>'[9]Coal'!F57</f>
        <v>65963.03707964809</v>
      </c>
      <c r="F67" s="4">
        <f>'[9]Coal'!G57</f>
        <v>32177.25236156089</v>
      </c>
      <c r="G67" s="4">
        <f>'[9]Coal'!I57</f>
        <v>41467.85375254941</v>
      </c>
      <c r="H67" s="4">
        <f>'[9]Coal'!J57</f>
        <v>0</v>
      </c>
      <c r="I67" s="4">
        <f>'[9]Coal'!H57</f>
        <v>0</v>
      </c>
      <c r="J67" s="4"/>
      <c r="K67" s="4">
        <f>'[9]Coal'!AA57</f>
        <v>27784.631179760527</v>
      </c>
      <c r="L67" s="4">
        <f>'[9]Coal'!T57</f>
        <v>11773.25347440094</v>
      </c>
      <c r="M67" s="4">
        <f>'[9]Coal'!U57</f>
        <v>1170.4992384719953</v>
      </c>
      <c r="N67" s="4">
        <f>'[9]Coal'!V57</f>
        <v>4496.78515842861</v>
      </c>
      <c r="O67" s="4">
        <f>'[9]Coal'!W57</f>
        <v>1946.0167837369074</v>
      </c>
      <c r="P67" s="4">
        <f>'[9]Coal'!Y57</f>
        <v>8398.076524722073</v>
      </c>
      <c r="Q67" s="4">
        <f>'[9]Coal'!Z57</f>
        <v>0</v>
      </c>
      <c r="R67" s="4">
        <f>'[9]Coal'!X57</f>
        <v>0</v>
      </c>
      <c r="T67" s="5">
        <f t="shared" si="2"/>
        <v>0.08947511188312986</v>
      </c>
      <c r="U67" s="25">
        <f t="shared" si="1"/>
        <v>0.06047802844911733</v>
      </c>
    </row>
    <row r="68" spans="1:21" ht="11.25">
      <c r="A68" s="2">
        <f>'[9]Coal'!A56</f>
        <v>1957</v>
      </c>
      <c r="B68" s="4">
        <f>'[9]Coal'!B56</f>
        <v>319798.9146324188</v>
      </c>
      <c r="C68" s="4">
        <f>'[9]Coal'!D56</f>
        <v>168641.37902181016</v>
      </c>
      <c r="D68" s="4">
        <f>'[9]Coal'!E56</f>
        <v>9294.471369957584</v>
      </c>
      <c r="E68" s="4">
        <f>'[9]Coal'!F56</f>
        <v>66797.05607321557</v>
      </c>
      <c r="F68" s="4">
        <f>'[9]Coal'!G56</f>
        <v>30439.327390813218</v>
      </c>
      <c r="G68" s="4">
        <f>'[9]Coal'!I56</f>
        <v>44626.680776622234</v>
      </c>
      <c r="H68" s="4">
        <f>'[9]Coal'!J56</f>
        <v>0</v>
      </c>
      <c r="I68" s="4">
        <f>'[9]Coal'!H56</f>
        <v>0</v>
      </c>
      <c r="J68" s="4"/>
      <c r="K68" s="4">
        <f>'[9]Coal'!AA56</f>
        <v>30139.092621667143</v>
      </c>
      <c r="L68" s="4">
        <f>'[9]Coal'!T56</f>
        <v>13376.397615486996</v>
      </c>
      <c r="M68" s="4">
        <f>'[9]Coal'!U56</f>
        <v>1157.8255763718566</v>
      </c>
      <c r="N68" s="4">
        <f>'[9]Coal'!V56</f>
        <v>4520.340505717187</v>
      </c>
      <c r="O68" s="4">
        <f>'[9]Coal'!W56</f>
        <v>1881.6851415827089</v>
      </c>
      <c r="P68" s="4">
        <f>'[9]Coal'!Y56</f>
        <v>9202.843782508395</v>
      </c>
      <c r="Q68" s="4">
        <f>'[9]Coal'!Z56</f>
        <v>0</v>
      </c>
      <c r="R68" s="4">
        <f>'[9]Coal'!X56</f>
        <v>0</v>
      </c>
      <c r="T68" s="5">
        <f t="shared" si="2"/>
        <v>0.09424388652572328</v>
      </c>
      <c r="U68" s="25">
        <f t="shared" si="1"/>
        <v>0.0618175663812668</v>
      </c>
    </row>
    <row r="69" spans="1:21" ht="11.25">
      <c r="A69" s="2">
        <f>'[9]Coal'!A55</f>
        <v>1958</v>
      </c>
      <c r="B69" s="4">
        <f>'[9]Coal'!B55</f>
        <v>282947.0814113518</v>
      </c>
      <c r="C69" s="4">
        <f>'[9]Coal'!D55</f>
        <v>152956.85311546366</v>
      </c>
      <c r="D69" s="4">
        <f>'[9]Coal'!E55</f>
        <v>8633.299828359835</v>
      </c>
      <c r="E69" s="4">
        <f>'[9]Coal'!F55</f>
        <v>58725.47527294865</v>
      </c>
      <c r="F69" s="4">
        <f>'[9]Coal'!G55</f>
        <v>28316.39001821155</v>
      </c>
      <c r="G69" s="4">
        <f>'[9]Coal'!I55</f>
        <v>34315.063176368094</v>
      </c>
      <c r="H69" s="4">
        <f>'[9]Coal'!J55</f>
        <v>0</v>
      </c>
      <c r="I69" s="4">
        <f>'[9]Coal'!H55</f>
        <v>0</v>
      </c>
      <c r="J69" s="4"/>
      <c r="K69" s="4">
        <f>'[9]Coal'!AA55</f>
        <v>27417.496324955075</v>
      </c>
      <c r="L69" s="4">
        <f>'[9]Coal'!T55</f>
        <v>13940.905245656615</v>
      </c>
      <c r="M69" s="4">
        <f>'[9]Coal'!U55</f>
        <v>1086.5624498264285</v>
      </c>
      <c r="N69" s="4">
        <f>'[9]Coal'!V55</f>
        <v>3913.0817205931407</v>
      </c>
      <c r="O69" s="4">
        <f>'[9]Coal'!W55</f>
        <v>1789.3357542847161</v>
      </c>
      <c r="P69" s="4">
        <f>'[9]Coal'!Y55</f>
        <v>6687.611154594175</v>
      </c>
      <c r="Q69" s="4">
        <f>'[9]Coal'!Z55</f>
        <v>0</v>
      </c>
      <c r="R69" s="4">
        <f>'[9]Coal'!X55</f>
        <v>0</v>
      </c>
      <c r="T69" s="5">
        <f t="shared" si="2"/>
        <v>0.0968997318798818</v>
      </c>
      <c r="U69" s="25">
        <f t="shared" si="1"/>
        <v>0.0631908146883806</v>
      </c>
    </row>
    <row r="70" spans="1:21" ht="11.25">
      <c r="A70" s="2">
        <f>'[9]Coal'!A54</f>
        <v>1959</v>
      </c>
      <c r="B70" s="4">
        <f>'[9]Coal'!B54</f>
        <v>271246.4521921884</v>
      </c>
      <c r="C70" s="4">
        <f>'[9]Coal'!D54</f>
        <v>147583.87237295893</v>
      </c>
      <c r="D70" s="4">
        <f>'[9]Coal'!E54</f>
        <v>8513.687268647318</v>
      </c>
      <c r="E70" s="4">
        <f>'[9]Coal'!F54</f>
        <v>56417.78155238907</v>
      </c>
      <c r="F70" s="4">
        <f>'[9]Coal'!G54</f>
        <v>27101.65673446147</v>
      </c>
      <c r="G70" s="4">
        <f>'[9]Coal'!I54</f>
        <v>31629.454263731695</v>
      </c>
      <c r="H70" s="4">
        <f>'[9]Coal'!J54</f>
        <v>0</v>
      </c>
      <c r="I70" s="4">
        <f>'[9]Coal'!H54</f>
        <v>0</v>
      </c>
      <c r="J70" s="4"/>
      <c r="K70" s="4">
        <f>'[9]Coal'!AA54</f>
        <v>28082.34337055495</v>
      </c>
      <c r="L70" s="4">
        <f>'[9]Coal'!T54</f>
        <v>15433.148847079809</v>
      </c>
      <c r="M70" s="4">
        <f>'[9]Coal'!U54</f>
        <v>1082.4545241565854</v>
      </c>
      <c r="N70" s="4">
        <f>'[9]Coal'!V54</f>
        <v>3770.7812713616427</v>
      </c>
      <c r="O70" s="4">
        <f>'[9]Coal'!W54</f>
        <v>1750.6955776209581</v>
      </c>
      <c r="P70" s="4">
        <f>'[9]Coal'!Y54</f>
        <v>6045.263150335954</v>
      </c>
      <c r="Q70" s="4">
        <f>'[9]Coal'!Z54</f>
        <v>0</v>
      </c>
      <c r="R70" s="4">
        <f>'[9]Coal'!X54</f>
        <v>0</v>
      </c>
      <c r="T70" s="5">
        <f t="shared" si="2"/>
        <v>0.10353073060899445</v>
      </c>
      <c r="U70" s="25">
        <f t="shared" si="1"/>
        <v>0.06459736372481015</v>
      </c>
    </row>
    <row r="71" spans="1:21" ht="11.25">
      <c r="A71" s="2">
        <f>'[9]Coal'!A53</f>
        <v>1960</v>
      </c>
      <c r="B71" s="4">
        <f>'[9]Coal'!B53</f>
        <v>267787.72800000006</v>
      </c>
      <c r="C71" s="4">
        <f>'[9]Coal'!D53</f>
        <v>139086.6415241072</v>
      </c>
      <c r="D71" s="4">
        <f>'[9]Coal'!E53</f>
        <v>8270.273344007146</v>
      </c>
      <c r="E71" s="4">
        <f>'[9]Coal'!F53</f>
        <v>67950.9499243751</v>
      </c>
      <c r="F71" s="4">
        <f>'[9]Coal'!G53</f>
        <v>26665.29718194079</v>
      </c>
      <c r="G71" s="4">
        <f>'[9]Coal'!I53</f>
        <v>25814.56602556976</v>
      </c>
      <c r="H71" s="4">
        <f>'[9]Coal'!J53</f>
        <v>0</v>
      </c>
      <c r="I71" s="4">
        <f>'[9]Coal'!H53</f>
        <v>0</v>
      </c>
      <c r="J71" s="4"/>
      <c r="K71" s="4">
        <f>'[9]Coal'!AA53</f>
        <v>27143.158110644043</v>
      </c>
      <c r="L71" s="4">
        <f>'[9]Coal'!T53</f>
        <v>16269.028909972718</v>
      </c>
      <c r="M71" s="4">
        <f>'[9]Coal'!U53</f>
        <v>1062.1393908946295</v>
      </c>
      <c r="N71" s="4">
        <f>'[9]Coal'!V53</f>
        <v>3713.618462456028</v>
      </c>
      <c r="O71" s="4">
        <f>'[9]Coal'!W53</f>
        <v>1760.888296724148</v>
      </c>
      <c r="P71" s="4">
        <f>'[9]Coal'!Y53</f>
        <v>4337.483050596523</v>
      </c>
      <c r="Q71" s="4">
        <f>'[9]Coal'!Z53</f>
        <v>0</v>
      </c>
      <c r="R71" s="4">
        <f>'[9]Coal'!X53</f>
        <v>0</v>
      </c>
      <c r="T71" s="5">
        <f t="shared" si="2"/>
        <v>0.10136072445651444</v>
      </c>
      <c r="U71" s="25">
        <f t="shared" si="1"/>
        <v>0.06603670248673316</v>
      </c>
    </row>
    <row r="72" spans="1:21" ht="11.25">
      <c r="A72" s="2">
        <f>'[9]Coal'!A52</f>
        <v>1961</v>
      </c>
      <c r="B72" s="4">
        <f>'[9]Coal'!B52</f>
        <v>259916.544</v>
      </c>
      <c r="C72" s="4">
        <f>'[9]Coal'!D52</f>
        <v>130247.87624882175</v>
      </c>
      <c r="D72" s="4">
        <f>'[9]Coal'!E52</f>
        <v>6876.639791864522</v>
      </c>
      <c r="E72" s="4">
        <f>'[9]Coal'!F52</f>
        <v>62182.70164839749</v>
      </c>
      <c r="F72" s="4">
        <f>'[9]Coal'!G52</f>
        <v>24771.31570777601</v>
      </c>
      <c r="G72" s="4">
        <f>'[9]Coal'!I52</f>
        <v>35838.010603140225</v>
      </c>
      <c r="H72" s="4">
        <f>'[9]Coal'!J52</f>
        <v>0</v>
      </c>
      <c r="I72" s="4">
        <f>'[9]Coal'!H52</f>
        <v>0</v>
      </c>
      <c r="J72" s="4"/>
      <c r="K72" s="4">
        <f>'[9]Coal'!AA52</f>
        <v>28611.900465729814</v>
      </c>
      <c r="L72" s="4">
        <f>'[9]Coal'!T52</f>
        <v>16789.64268279516</v>
      </c>
      <c r="M72" s="4">
        <f>'[9]Coal'!U52</f>
        <v>891.9984187161388</v>
      </c>
      <c r="N72" s="4">
        <f>'[9]Coal'!V52</f>
        <v>2947.065646820143</v>
      </c>
      <c r="O72" s="4">
        <f>'[9]Coal'!W52</f>
        <v>1672.2673299573107</v>
      </c>
      <c r="P72" s="4">
        <f>'[9]Coal'!Y52</f>
        <v>6310.92638744106</v>
      </c>
      <c r="Q72" s="4">
        <f>'[9]Coal'!Z52</f>
        <v>0</v>
      </c>
      <c r="R72" s="4">
        <f>'[9]Coal'!X52</f>
        <v>0</v>
      </c>
      <c r="T72" s="5">
        <f t="shared" si="2"/>
        <v>0.1100811053633039</v>
      </c>
      <c r="U72" s="25">
        <f t="shared" si="1"/>
        <v>0.0675082159415685</v>
      </c>
    </row>
    <row r="73" spans="1:21" ht="11.25">
      <c r="A73" s="2">
        <f>'[9]Coal'!A51</f>
        <v>1962</v>
      </c>
      <c r="B73" s="4">
        <f>'[9]Coal'!B51</f>
        <v>264061.47599999997</v>
      </c>
      <c r="C73" s="4">
        <f>'[9]Coal'!D51</f>
        <v>120446.92282904733</v>
      </c>
      <c r="D73" s="4">
        <f>'[9]Coal'!E51</f>
        <v>7022.124870736259</v>
      </c>
      <c r="E73" s="4">
        <f>'[9]Coal'!F51</f>
        <v>74128.62563505095</v>
      </c>
      <c r="F73" s="4">
        <f>'[9]Coal'!G51</f>
        <v>25229.343847420947</v>
      </c>
      <c r="G73" s="4">
        <f>'[9]Coal'!I51</f>
        <v>37234.458817744526</v>
      </c>
      <c r="H73" s="4">
        <f>'[9]Coal'!J51</f>
        <v>0</v>
      </c>
      <c r="I73" s="4">
        <f>'[9]Coal'!H51</f>
        <v>0</v>
      </c>
      <c r="J73" s="4"/>
      <c r="K73" s="4">
        <f>'[9]Coal'!AA51</f>
        <v>29452.549196144857</v>
      </c>
      <c r="L73" s="4">
        <f>'[9]Coal'!T51</f>
        <v>17063.73967077029</v>
      </c>
      <c r="M73" s="4">
        <f>'[9]Coal'!U51</f>
        <v>919.8983580664478</v>
      </c>
      <c r="N73" s="4">
        <f>'[9]Coal'!V51</f>
        <v>3176.2029727659065</v>
      </c>
      <c r="O73" s="4">
        <f>'[9]Coal'!W51</f>
        <v>1741.1068627888283</v>
      </c>
      <c r="P73" s="4">
        <f>'[9]Coal'!Y51</f>
        <v>6551.601331753387</v>
      </c>
      <c r="Q73" s="4">
        <f>'[9]Coal'!Z51</f>
        <v>0</v>
      </c>
      <c r="R73" s="4">
        <f>'[9]Coal'!X51</f>
        <v>0</v>
      </c>
      <c r="T73" s="5">
        <f t="shared" si="2"/>
        <v>0.1115367135043389</v>
      </c>
      <c r="U73" s="25">
        <f t="shared" si="1"/>
        <v>0.06901118290346706</v>
      </c>
    </row>
    <row r="74" spans="1:21" ht="11.25">
      <c r="A74" s="2">
        <f>'[9]Coal'!A50</f>
        <v>1963</v>
      </c>
      <c r="B74" s="4">
        <f>'[9]Coal'!B50</f>
        <v>281478.56399999995</v>
      </c>
      <c r="C74" s="4">
        <f>'[9]Coal'!D50</f>
        <v>118114.71631870505</v>
      </c>
      <c r="D74" s="4">
        <f>'[9]Coal'!E50</f>
        <v>7537.486210681957</v>
      </c>
      <c r="E74" s="4">
        <f>'[9]Coal'!F50</f>
        <v>89127.46768650445</v>
      </c>
      <c r="F74" s="4">
        <f>'[9]Coal'!G50</f>
        <v>26564.496833925063</v>
      </c>
      <c r="G74" s="4">
        <f>'[9]Coal'!I50</f>
        <v>40134.39695018353</v>
      </c>
      <c r="H74" s="4">
        <f>'[9]Coal'!J50</f>
        <v>0</v>
      </c>
      <c r="I74" s="4">
        <f>'[9]Coal'!H50</f>
        <v>0</v>
      </c>
      <c r="J74" s="4"/>
      <c r="K74" s="4">
        <f>'[9]Coal'!AA50</f>
        <v>31302.482267436702</v>
      </c>
      <c r="L74" s="4">
        <f>'[9]Coal'!T50</f>
        <v>17592.531355822517</v>
      </c>
      <c r="M74" s="4">
        <f>'[9]Coal'!U50</f>
        <v>997.1017472987826</v>
      </c>
      <c r="N74" s="4">
        <f>'[9]Coal'!V50</f>
        <v>3595.8515982634976</v>
      </c>
      <c r="O74" s="4">
        <f>'[9]Coal'!W50</f>
        <v>1873.9864391340502</v>
      </c>
      <c r="P74" s="4">
        <f>'[9]Coal'!Y50</f>
        <v>7243.011126917854</v>
      </c>
      <c r="Q74" s="4">
        <f>'[9]Coal'!Z50</f>
        <v>0</v>
      </c>
      <c r="R74" s="4">
        <f>'[9]Coal'!X50</f>
        <v>0</v>
      </c>
      <c r="T74" s="5">
        <f t="shared" si="2"/>
        <v>0.11120733963754592</v>
      </c>
      <c r="U74" s="25">
        <f t="shared" si="1"/>
        <v>0.07054477451049682</v>
      </c>
    </row>
    <row r="75" spans="1:21" ht="11.25">
      <c r="A75" s="2">
        <f>'[9]Coal'!A49</f>
        <v>1964</v>
      </c>
      <c r="B75" s="4">
        <f>'[9]Coal'!B49</f>
        <v>270299.808</v>
      </c>
      <c r="C75" s="4">
        <f>'[9]Coal'!D49</f>
        <v>118083.90547035006</v>
      </c>
      <c r="D75" s="4">
        <f>'[9]Coal'!E49</f>
        <v>7613.637205202434</v>
      </c>
      <c r="E75" s="4">
        <f>'[9]Coal'!F49</f>
        <v>78519.04729879193</v>
      </c>
      <c r="F75" s="4">
        <f>'[9]Coal'!G49</f>
        <v>25070.530746525626</v>
      </c>
      <c r="G75" s="4">
        <f>'[9]Coal'!I49</f>
        <v>41012.68727912999</v>
      </c>
      <c r="H75" s="4">
        <f>'[9]Coal'!J49</f>
        <v>0</v>
      </c>
      <c r="I75" s="4">
        <f>'[9]Coal'!H49</f>
        <v>0</v>
      </c>
      <c r="J75" s="4"/>
      <c r="K75" s="4">
        <f>'[9]Coal'!AA49</f>
        <v>32106.18677860302</v>
      </c>
      <c r="L75" s="4">
        <f>'[9]Coal'!T49</f>
        <v>18284.53859870853</v>
      </c>
      <c r="M75" s="4">
        <f>'[9]Coal'!U49</f>
        <v>1016.9643981234664</v>
      </c>
      <c r="N75" s="4">
        <f>'[9]Coal'!V49</f>
        <v>3431.759703859482</v>
      </c>
      <c r="O75" s="4">
        <f>'[9]Coal'!W49</f>
        <v>1807.7871687218465</v>
      </c>
      <c r="P75" s="4">
        <f>'[9]Coal'!Y49</f>
        <v>7565.136909189694</v>
      </c>
      <c r="Q75" s="4">
        <f>'[9]Coal'!Z49</f>
        <v>0</v>
      </c>
      <c r="R75" s="4">
        <f>'[9]Coal'!X49</f>
        <v>0</v>
      </c>
      <c r="T75" s="5">
        <f aca="true" t="shared" si="3" ref="T75:T111">K75/B75</f>
        <v>0.11877990967201507</v>
      </c>
      <c r="U75" s="25">
        <f t="shared" si="1"/>
        <v>0.07210805335552686</v>
      </c>
    </row>
    <row r="76" spans="1:21" ht="11.25">
      <c r="A76" s="2">
        <f>'[9]Coal'!A48</f>
        <v>1965</v>
      </c>
      <c r="B76" s="4">
        <f>'[9]Coal'!B48</f>
        <v>250663.716</v>
      </c>
      <c r="C76" s="4">
        <f>'[9]Coal'!D48</f>
        <v>115800.87078544708</v>
      </c>
      <c r="D76" s="4">
        <f>'[9]Coal'!E48</f>
        <v>6787.749009990155</v>
      </c>
      <c r="E76" s="4">
        <f>'[9]Coal'!F48</f>
        <v>75207.75577600481</v>
      </c>
      <c r="F76" s="4">
        <f>'[9]Coal'!G48</f>
        <v>22016.068361717247</v>
      </c>
      <c r="G76" s="4">
        <f>'[9]Coal'!I48</f>
        <v>30851.272066840735</v>
      </c>
      <c r="H76" s="4">
        <f>'[9]Coal'!J48</f>
        <v>0</v>
      </c>
      <c r="I76" s="4">
        <f>'[9]Coal'!H48</f>
        <v>0</v>
      </c>
      <c r="J76" s="4"/>
      <c r="K76" s="4">
        <f>'[9]Coal'!AA48</f>
        <v>30259.5198145537</v>
      </c>
      <c r="L76" s="4">
        <f>'[9]Coal'!T48</f>
        <v>18679.901698107085</v>
      </c>
      <c r="M76" s="4">
        <f>'[9]Coal'!U48</f>
        <v>916.4342689332146</v>
      </c>
      <c r="N76" s="4">
        <f>'[9]Coal'!V48</f>
        <v>3118.0837303436297</v>
      </c>
      <c r="O76" s="4">
        <f>'[9]Coal'!W48</f>
        <v>1622.5836508270322</v>
      </c>
      <c r="P76" s="4">
        <f>'[9]Coal'!Y48</f>
        <v>5922.516466342733</v>
      </c>
      <c r="Q76" s="4">
        <f>'[9]Coal'!Z48</f>
        <v>0</v>
      </c>
      <c r="R76" s="4">
        <f>'[9]Coal'!X48</f>
        <v>0</v>
      </c>
      <c r="T76" s="5">
        <f t="shared" si="3"/>
        <v>0.12071759047310103</v>
      </c>
      <c r="U76" s="25">
        <f aca="true" t="shared" si="4" ref="U76:U111">O76/F76</f>
        <v>0.07369997331805483</v>
      </c>
    </row>
    <row r="77" spans="1:21" ht="11.25">
      <c r="A77" s="2">
        <f>'[9]Coal'!A47</f>
        <v>1966</v>
      </c>
      <c r="B77" s="4">
        <f>'[9]Coal'!B47</f>
        <v>238019.58000000002</v>
      </c>
      <c r="C77" s="4">
        <f>'[9]Coal'!D47</f>
        <v>111485.66736372952</v>
      </c>
      <c r="D77" s="4">
        <f>'[9]Coal'!E47</f>
        <v>5672.043774443795</v>
      </c>
      <c r="E77" s="4">
        <f>'[9]Coal'!F47</f>
        <v>67282.76357055035</v>
      </c>
      <c r="F77" s="4">
        <f>'[9]Coal'!G47</f>
        <v>18999.003255562064</v>
      </c>
      <c r="G77" s="4">
        <f>'[9]Coal'!I47</f>
        <v>34580.10203571429</v>
      </c>
      <c r="H77" s="4">
        <f>'[9]Coal'!J47</f>
        <v>0</v>
      </c>
      <c r="I77" s="4">
        <f>'[9]Coal'!H47</f>
        <v>0</v>
      </c>
      <c r="J77" s="4"/>
      <c r="K77" s="4">
        <f>'[9]Coal'!AA47</f>
        <v>29941.292227254307</v>
      </c>
      <c r="L77" s="4">
        <f>'[9]Coal'!T47</f>
        <v>18564.30983477143</v>
      </c>
      <c r="M77" s="4">
        <f>'[9]Coal'!U47</f>
        <v>774.8601099139505</v>
      </c>
      <c r="N77" s="4">
        <f>'[9]Coal'!V47</f>
        <v>2612.7237123955074</v>
      </c>
      <c r="O77" s="4">
        <f>'[9]Coal'!W47</f>
        <v>1430.993148454668</v>
      </c>
      <c r="P77" s="4">
        <f>'[9]Coal'!Y47</f>
        <v>6558.40542171875</v>
      </c>
      <c r="Q77" s="4">
        <f>'[9]Coal'!Z47</f>
        <v>0</v>
      </c>
      <c r="R77" s="4">
        <f>'[9]Coal'!X47</f>
        <v>0</v>
      </c>
      <c r="T77" s="5">
        <f t="shared" si="3"/>
        <v>0.12579339996841565</v>
      </c>
      <c r="U77" s="25">
        <f t="shared" si="4"/>
        <v>0.07531938013830998</v>
      </c>
    </row>
    <row r="78" spans="1:21" ht="11.25">
      <c r="A78" s="2">
        <f>'[9]Coal'!A46</f>
        <v>1967</v>
      </c>
      <c r="B78" s="4">
        <f>'[9]Coal'!B46</f>
        <v>224873.028</v>
      </c>
      <c r="C78" s="4">
        <f>'[9]Coal'!D46</f>
        <v>103865.36179617737</v>
      </c>
      <c r="D78" s="4">
        <f>'[9]Coal'!E46</f>
        <v>4948.963971292589</v>
      </c>
      <c r="E78" s="4">
        <f>'[9]Coal'!F46</f>
        <v>65211.631710432885</v>
      </c>
      <c r="F78" s="4">
        <f>'[9]Coal'!G46</f>
        <v>17141.401121175495</v>
      </c>
      <c r="G78" s="4">
        <f>'[9]Coal'!I46</f>
        <v>33705.66940092166</v>
      </c>
      <c r="H78" s="4">
        <f>'[9]Coal'!J46</f>
        <v>0</v>
      </c>
      <c r="I78" s="4">
        <f>'[9]Coal'!H46</f>
        <v>0</v>
      </c>
      <c r="J78" s="4"/>
      <c r="K78" s="4">
        <f>'[9]Coal'!AA46</f>
        <v>28726.162054748143</v>
      </c>
      <c r="L78" s="4">
        <f>'[9]Coal'!T46</f>
        <v>17767.383991910192</v>
      </c>
      <c r="M78" s="4">
        <f>'[9]Coal'!U46</f>
        <v>684.7566513006645</v>
      </c>
      <c r="N78" s="4">
        <f>'[9]Coal'!V46</f>
        <v>2401.3988637250495</v>
      </c>
      <c r="O78" s="4">
        <f>'[9]Coal'!W46</f>
        <v>1319.2881561514962</v>
      </c>
      <c r="P78" s="4">
        <f>'[9]Coal'!Y46</f>
        <v>6553.334391660743</v>
      </c>
      <c r="Q78" s="4">
        <f>'[9]Coal'!Z46</f>
        <v>0</v>
      </c>
      <c r="R78" s="4">
        <f>'[9]Coal'!X46</f>
        <v>0</v>
      </c>
      <c r="T78" s="5">
        <f t="shared" si="3"/>
        <v>0.12774391980325958</v>
      </c>
      <c r="U78" s="25">
        <f t="shared" si="4"/>
        <v>0.07696501276793086</v>
      </c>
    </row>
    <row r="79" spans="1:21" ht="11.25">
      <c r="A79" s="2">
        <f>'[9]Coal'!A45</f>
        <v>1968</v>
      </c>
      <c r="B79" s="4">
        <f>'[9]Coal'!B45</f>
        <v>227929.39200000002</v>
      </c>
      <c r="C79" s="4">
        <f>'[9]Coal'!D45</f>
        <v>113760.04668032394</v>
      </c>
      <c r="D79" s="4">
        <f>'[9]Coal'!E45</f>
        <v>4634.391006776167</v>
      </c>
      <c r="E79" s="4">
        <f>'[9]Coal'!F45</f>
        <v>63408.66793947097</v>
      </c>
      <c r="F79" s="4">
        <f>'[9]Coal'!G45</f>
        <v>15882.213983606558</v>
      </c>
      <c r="G79" s="4">
        <f>'[9]Coal'!I45</f>
        <v>30244.072389822373</v>
      </c>
      <c r="H79" s="4">
        <f>'[9]Coal'!J45</f>
        <v>0</v>
      </c>
      <c r="I79" s="4">
        <f>'[9]Coal'!H45</f>
        <v>0</v>
      </c>
      <c r="J79" s="4"/>
      <c r="K79" s="4">
        <f>'[9]Coal'!AA45</f>
        <v>30423.384540024985</v>
      </c>
      <c r="L79" s="4">
        <f>'[9]Coal'!T45</f>
        <v>19736.88950095767</v>
      </c>
      <c r="M79" s="4">
        <f>'[9]Coal'!U45</f>
        <v>650.0786657686925</v>
      </c>
      <c r="N79" s="4">
        <f>'[9]Coal'!V45</f>
        <v>2272.5116273597364</v>
      </c>
      <c r="O79" s="4">
        <f>'[9]Coal'!W45</f>
        <v>1248.905925431974</v>
      </c>
      <c r="P79" s="4">
        <f>'[9]Coal'!Y45</f>
        <v>6514.998820506914</v>
      </c>
      <c r="Q79" s="4">
        <f>'[9]Coal'!Z45</f>
        <v>0</v>
      </c>
      <c r="R79" s="4">
        <f>'[9]Coal'!X45</f>
        <v>0</v>
      </c>
      <c r="T79" s="5">
        <f t="shared" si="3"/>
        <v>0.13347723289686564</v>
      </c>
      <c r="U79" s="25">
        <f t="shared" si="4"/>
        <v>0.07863550552341636</v>
      </c>
    </row>
    <row r="80" spans="1:21" ht="11.25">
      <c r="A80" s="2">
        <f>'[9]Coal'!A44</f>
        <v>1969</v>
      </c>
      <c r="B80" s="4">
        <f>'[9]Coal'!B44</f>
        <v>227720.052</v>
      </c>
      <c r="C80" s="4">
        <f>'[9]Coal'!D44</f>
        <v>117332.12124234358</v>
      </c>
      <c r="D80" s="4">
        <f>'[9]Coal'!E44</f>
        <v>3906.2064947551526</v>
      </c>
      <c r="E80" s="4">
        <f>'[9]Coal'!F44</f>
        <v>62589.71786318591</v>
      </c>
      <c r="F80" s="4">
        <f>'[9]Coal'!G44</f>
        <v>15077.970885245903</v>
      </c>
      <c r="G80" s="4">
        <f>'[9]Coal'!I44</f>
        <v>28814.035514469455</v>
      </c>
      <c r="H80" s="4">
        <f>'[9]Coal'!J44</f>
        <v>0</v>
      </c>
      <c r="I80" s="4">
        <f>'[9]Coal'!H44</f>
        <v>0</v>
      </c>
      <c r="J80" s="4"/>
      <c r="K80" s="4">
        <f>'[9]Coal'!AA44</f>
        <v>30998.233802881106</v>
      </c>
      <c r="L80" s="4">
        <f>'[9]Coal'!T44</f>
        <v>20733.897809811275</v>
      </c>
      <c r="M80" s="4">
        <f>'[9]Coal'!U44</f>
        <v>556.000301071642</v>
      </c>
      <c r="N80" s="4">
        <f>'[9]Coal'!V44</f>
        <v>2156.338671683363</v>
      </c>
      <c r="O80" s="4">
        <f>'[9]Coal'!W44</f>
        <v>1211.2042196243535</v>
      </c>
      <c r="P80" s="4">
        <f>'[9]Coal'!Y44</f>
        <v>6340.792800690473</v>
      </c>
      <c r="Q80" s="4">
        <f>'[9]Coal'!Z44</f>
        <v>0</v>
      </c>
      <c r="R80" s="4">
        <f>'[9]Coal'!X44</f>
        <v>0</v>
      </c>
      <c r="T80" s="5">
        <f t="shared" si="3"/>
        <v>0.1361243049552839</v>
      </c>
      <c r="U80" s="25">
        <f t="shared" si="4"/>
        <v>0.08032939105947878</v>
      </c>
    </row>
    <row r="81" spans="1:21" ht="11.25">
      <c r="A81" s="2">
        <f>'[9]Coal'!A43</f>
        <v>1970</v>
      </c>
      <c r="B81" s="4">
        <f>'[9]Coal'!B43</f>
        <v>243378.68400000007</v>
      </c>
      <c r="C81" s="4">
        <f>'[9]Coal'!D43</f>
        <v>126730.57160126582</v>
      </c>
      <c r="D81" s="4">
        <f>'[9]Coal'!E43</f>
        <v>2967.571158227848</v>
      </c>
      <c r="E81" s="4">
        <f>'[9]Coal'!F43</f>
        <v>75548.20029113925</v>
      </c>
      <c r="F81" s="4">
        <f>'[9]Coal'!G43</f>
        <v>9048.743582278481</v>
      </c>
      <c r="G81" s="4">
        <f>'[9]Coal'!I43</f>
        <v>29083.59736708861</v>
      </c>
      <c r="H81" s="4">
        <f>'[9]Coal'!J43</f>
        <v>0</v>
      </c>
      <c r="I81" s="4">
        <f>'[9]Coal'!H43</f>
        <v>0</v>
      </c>
      <c r="J81" s="4"/>
      <c r="K81" s="4">
        <f>'[9]Coal'!AA43</f>
        <v>30997.315306519096</v>
      </c>
      <c r="L81" s="4">
        <f>'[9]Coal'!T43</f>
        <v>22678.504666557004</v>
      </c>
      <c r="M81" s="4">
        <f>'[9]Coal'!U43</f>
        <v>428.9874618471969</v>
      </c>
      <c r="N81" s="4">
        <f>'[9]Coal'!V43</f>
        <v>2287.9826866487556</v>
      </c>
      <c r="O81" s="4">
        <f>'[9]Coal'!W43</f>
        <v>742.40510981117</v>
      </c>
      <c r="P81" s="4">
        <f>'[9]Coal'!Y43</f>
        <v>4859.435381654967</v>
      </c>
      <c r="Q81" s="4">
        <f>'[9]Coal'!Z43</f>
        <v>0</v>
      </c>
      <c r="R81" s="4">
        <f>'[9]Coal'!X43</f>
        <v>0</v>
      </c>
      <c r="T81" s="5">
        <f t="shared" si="3"/>
        <v>0.12736249040823594</v>
      </c>
      <c r="U81" s="25">
        <f t="shared" si="4"/>
        <v>0.08204510416950413</v>
      </c>
    </row>
    <row r="82" spans="1:21" ht="11.25">
      <c r="A82" s="2">
        <f>'[9]Coal'!A42</f>
        <v>1971</v>
      </c>
      <c r="B82" s="4">
        <f>'[9]Coal'!B42</f>
        <v>219807</v>
      </c>
      <c r="C82" s="4">
        <f>'[9]Coal'!D42</f>
        <v>117970.06137321939</v>
      </c>
      <c r="D82" s="4">
        <f>'[9]Coal'!E42</f>
        <v>2367.689076923077</v>
      </c>
      <c r="E82" s="4">
        <f>'[9]Coal'!F42</f>
        <v>52921.20501424502</v>
      </c>
      <c r="F82" s="4">
        <f>'[9]Coal'!G42</f>
        <v>8587.44621082621</v>
      </c>
      <c r="G82" s="4">
        <f>'[9]Coal'!I42</f>
        <v>37751.25832478632</v>
      </c>
      <c r="H82" s="4">
        <f>'[9]Coal'!J42</f>
        <v>0</v>
      </c>
      <c r="I82" s="4">
        <f>'[9]Coal'!H42</f>
        <v>209.34</v>
      </c>
      <c r="J82" s="4"/>
      <c r="K82" s="4">
        <f>'[9]Coal'!AA42</f>
        <v>31035.295386011567</v>
      </c>
      <c r="L82" s="4">
        <f>'[9]Coal'!T42</f>
        <v>21448.184809209848</v>
      </c>
      <c r="M82" s="4">
        <f>'[9]Coal'!U42</f>
        <v>347.89654826373624</v>
      </c>
      <c r="N82" s="4">
        <f>'[9]Coal'!V42</f>
        <v>1716.8025672055444</v>
      </c>
      <c r="O82" s="4">
        <f>'[9]Coal'!W42</f>
        <v>719.4647142833554</v>
      </c>
      <c r="P82" s="4">
        <f>'[9]Coal'!Y42</f>
        <v>6698.2767470490835</v>
      </c>
      <c r="Q82" s="4">
        <f>'[9]Coal'!Z42</f>
        <v>0</v>
      </c>
      <c r="R82" s="4">
        <f>'[9]Coal'!X42</f>
        <v>104.67</v>
      </c>
      <c r="T82" s="5">
        <f t="shared" si="3"/>
        <v>0.14119338959183086</v>
      </c>
      <c r="U82" s="25">
        <f t="shared" si="4"/>
        <v>0.08378098640971106</v>
      </c>
    </row>
    <row r="83" spans="1:21" ht="11.25">
      <c r="A83" s="2">
        <f>'[9]Coal'!A41</f>
        <v>1972</v>
      </c>
      <c r="B83" s="4">
        <f>'[9]Coal'!B41</f>
        <v>210428.56800000003</v>
      </c>
      <c r="C83" s="4">
        <f>'[9]Coal'!D41</f>
        <v>119153.87548117155</v>
      </c>
      <c r="D83" s="4">
        <f>'[9]Coal'!E41</f>
        <v>2196.20558517633</v>
      </c>
      <c r="E83" s="4">
        <f>'[9]Coal'!F41</f>
        <v>49107.66040167365</v>
      </c>
      <c r="F83" s="4">
        <f>'[9]Coal'!G41</f>
        <v>6702.934163777645</v>
      </c>
      <c r="G83" s="4">
        <f>'[9]Coal'!I41</f>
        <v>33267.89236820083</v>
      </c>
      <c r="H83" s="4">
        <f>'[9]Coal'!J41</f>
        <v>0</v>
      </c>
      <c r="I83" s="4">
        <f>'[9]Coal'!H41</f>
        <v>0</v>
      </c>
      <c r="J83" s="4"/>
      <c r="K83" s="4">
        <f>'[9]Coal'!AA41</f>
        <v>30330.609745954003</v>
      </c>
      <c r="L83" s="4">
        <f>'[9]Coal'!T41</f>
        <v>21921.68149175349</v>
      </c>
      <c r="M83" s="4">
        <f>'[9]Coal'!U41</f>
        <v>328.2614296077191</v>
      </c>
      <c r="N83" s="4">
        <f>'[9]Coal'!V41</f>
        <v>1538.1819076408462</v>
      </c>
      <c r="O83" s="4">
        <f>'[9]Coal'!W41</f>
        <v>573.3374278216907</v>
      </c>
      <c r="P83" s="4">
        <f>'[9]Coal'!Y41</f>
        <v>5969.147489130259</v>
      </c>
      <c r="Q83" s="4">
        <f>'[9]Coal'!Z41</f>
        <v>0</v>
      </c>
      <c r="R83" s="4">
        <f>'[9]Coal'!X41</f>
        <v>0</v>
      </c>
      <c r="T83" s="5">
        <f t="shared" si="3"/>
        <v>0.1441373195390181</v>
      </c>
      <c r="U83" s="25">
        <f t="shared" si="4"/>
        <v>0.0855352915324725</v>
      </c>
    </row>
    <row r="84" spans="1:21" ht="11.25">
      <c r="A84" s="2">
        <f>'[9]Coal'!A40</f>
        <v>1973</v>
      </c>
      <c r="B84" s="4">
        <f>'[9]Coal'!B40</f>
        <v>213191.856</v>
      </c>
      <c r="C84" s="4">
        <f>'[9]Coal'!D40</f>
        <v>124142.91279493671</v>
      </c>
      <c r="D84" s="4">
        <f>'[9]Coal'!E40</f>
        <v>1824.96782278481</v>
      </c>
      <c r="E84" s="4">
        <f>'[9]Coal'!F40</f>
        <v>51826.86027341772</v>
      </c>
      <c r="F84" s="4">
        <f>'[9]Coal'!G40</f>
        <v>5614.339807594936</v>
      </c>
      <c r="G84" s="4">
        <f>'[9]Coal'!I40</f>
        <v>29740.907301265826</v>
      </c>
      <c r="H84" s="4">
        <f>'[9]Coal'!J40</f>
        <v>0</v>
      </c>
      <c r="I84" s="4">
        <f>'[9]Coal'!H40</f>
        <v>41.868</v>
      </c>
      <c r="J84" s="4"/>
      <c r="K84" s="4">
        <f>'[9]Coal'!AA40</f>
        <v>30906.02366766969</v>
      </c>
      <c r="L84" s="4">
        <f>'[9]Coal'!T40</f>
        <v>23145.452436031806</v>
      </c>
      <c r="M84" s="4">
        <f>'[9]Coal'!U40</f>
        <v>277.67951963307576</v>
      </c>
      <c r="N84" s="4">
        <f>'[9]Coal'!V40</f>
        <v>1345.4720399210782</v>
      </c>
      <c r="O84" s="4">
        <f>'[9]Coal'!W40</f>
        <v>490.1666275267663</v>
      </c>
      <c r="P84" s="4">
        <f>'[9]Coal'!Y40</f>
        <v>5626.319044556963</v>
      </c>
      <c r="Q84" s="4">
        <f>'[9]Coal'!Z40</f>
        <v>0</v>
      </c>
      <c r="R84" s="4">
        <f>'[9]Coal'!X40</f>
        <v>20.934</v>
      </c>
      <c r="T84" s="5">
        <f t="shared" si="3"/>
        <v>0.144968125178617</v>
      </c>
      <c r="U84" s="25">
        <f t="shared" si="4"/>
        <v>0.08730619170283946</v>
      </c>
    </row>
    <row r="85" spans="1:21" ht="11.25">
      <c r="A85" s="2">
        <f>'[9]Coal'!A39</f>
        <v>1974</v>
      </c>
      <c r="B85" s="4">
        <f>'[9]Coal'!B39</f>
        <v>222570.288</v>
      </c>
      <c r="C85" s="4">
        <f>'[9]Coal'!D39</f>
        <v>133642.2386379853</v>
      </c>
      <c r="D85" s="4">
        <f>'[9]Coal'!E39</f>
        <v>1788.0887030430222</v>
      </c>
      <c r="E85" s="4">
        <f>'[9]Coal'!F39</f>
        <v>50585.55023294859</v>
      </c>
      <c r="F85" s="4">
        <f>'[9]Coal'!G39</f>
        <v>4650.86262749213</v>
      </c>
      <c r="G85" s="4">
        <f>'[9]Coal'!I39</f>
        <v>31861.679798530957</v>
      </c>
      <c r="H85" s="4">
        <f>'[9]Coal'!J39</f>
        <v>0</v>
      </c>
      <c r="I85" s="4">
        <f>'[9]Coal'!H39</f>
        <v>41.868</v>
      </c>
      <c r="J85" s="4"/>
      <c r="K85" s="4">
        <f>'[9]Coal'!AA39</f>
        <v>33940.042623309695</v>
      </c>
      <c r="L85" s="4">
        <f>'[9]Coal'!T39</f>
        <v>25492.547867405094</v>
      </c>
      <c r="M85" s="4">
        <f>'[9]Coal'!U39</f>
        <v>277.15374897166845</v>
      </c>
      <c r="N85" s="4">
        <f>'[9]Coal'!V39</f>
        <v>1658.4318205557147</v>
      </c>
      <c r="O85" s="4">
        <f>'[9]Coal'!W39</f>
        <v>414.3536507653634</v>
      </c>
      <c r="P85" s="4">
        <f>'[9]Coal'!Y39</f>
        <v>6076.621535611853</v>
      </c>
      <c r="Q85" s="4">
        <f>'[9]Coal'!Z39</f>
        <v>0</v>
      </c>
      <c r="R85" s="4">
        <f>'[9]Coal'!X39</f>
        <v>20.934</v>
      </c>
      <c r="T85" s="5">
        <f t="shared" si="3"/>
        <v>0.1524913452208396</v>
      </c>
      <c r="U85" s="25">
        <f t="shared" si="4"/>
        <v>0.08909178446080959</v>
      </c>
    </row>
    <row r="86" spans="1:21" ht="11.25">
      <c r="A86" s="2">
        <f>'[9]Coal'!A38</f>
        <v>1975</v>
      </c>
      <c r="B86" s="4">
        <f>'[9]Coal'!B38</f>
        <v>197365.75199999998</v>
      </c>
      <c r="C86" s="4">
        <f>'[9]Coal'!D38</f>
        <v>120003.00190313999</v>
      </c>
      <c r="D86" s="4">
        <f>'[9]Coal'!E38</f>
        <v>1190.04052368281</v>
      </c>
      <c r="E86" s="4">
        <f>'[9]Coal'!F38</f>
        <v>46069.439316657794</v>
      </c>
      <c r="F86" s="4">
        <f>'[9]Coal'!G38</f>
        <v>2682.0030271420974</v>
      </c>
      <c r="G86" s="4">
        <f>'[9]Coal'!I38</f>
        <v>27379.399229377326</v>
      </c>
      <c r="H86" s="4">
        <f>'[9]Coal'!J38</f>
        <v>0</v>
      </c>
      <c r="I86" s="4">
        <f>'[9]Coal'!H38</f>
        <v>41.868</v>
      </c>
      <c r="J86" s="4"/>
      <c r="K86" s="4">
        <f>'[9]Coal'!AA38</f>
        <v>30306.810634497604</v>
      </c>
      <c r="L86" s="4">
        <f>'[9]Coal'!T38</f>
        <v>23375.714076892567</v>
      </c>
      <c r="M86" s="4">
        <f>'[9]Coal'!U38</f>
        <v>188.02640274188406</v>
      </c>
      <c r="N86" s="4">
        <f>'[9]Coal'!V38</f>
        <v>1358.3691871825504</v>
      </c>
      <c r="O86" s="4">
        <f>'[9]Coal'!W38</f>
        <v>243.7675243579213</v>
      </c>
      <c r="P86" s="4">
        <f>'[9]Coal'!Y38</f>
        <v>5119.99944332268</v>
      </c>
      <c r="Q86" s="4">
        <f>'[9]Coal'!Z38</f>
        <v>0</v>
      </c>
      <c r="R86" s="4">
        <f>'[9]Coal'!X38</f>
        <v>20.934</v>
      </c>
      <c r="T86" s="5">
        <f t="shared" si="3"/>
        <v>0.1535565837911818</v>
      </c>
      <c r="U86" s="25">
        <f t="shared" si="4"/>
        <v>0.09089010038056383</v>
      </c>
    </row>
    <row r="87" spans="1:21" ht="11.25">
      <c r="A87" s="2">
        <f>'[9]Coal'!A37</f>
        <v>1976</v>
      </c>
      <c r="B87" s="4">
        <f>'[9]Coal'!B37</f>
        <v>208083.96</v>
      </c>
      <c r="C87" s="4">
        <f>'[9]Coal'!D37</f>
        <v>122968.78571415249</v>
      </c>
      <c r="D87" s="4">
        <f>'[9]Coal'!E37</f>
        <v>1189.689616227559</v>
      </c>
      <c r="E87" s="4">
        <f>'[9]Coal'!F37</f>
        <v>45650.39162881791</v>
      </c>
      <c r="F87" s="4">
        <f>'[9]Coal'!G37</f>
        <v>1928.2708118442529</v>
      </c>
      <c r="G87" s="4">
        <f>'[9]Coal'!I37</f>
        <v>36304.9542289578</v>
      </c>
      <c r="H87" s="4">
        <f>'[9]Coal'!J37</f>
        <v>0</v>
      </c>
      <c r="I87" s="4">
        <f>'[9]Coal'!H37</f>
        <v>41.868</v>
      </c>
      <c r="J87" s="4"/>
      <c r="K87" s="4">
        <f>'[9]Coal'!AA37</f>
        <v>33196.703680598235</v>
      </c>
      <c r="L87" s="4">
        <f>'[9]Coal'!T37</f>
        <v>24665.26014957081</v>
      </c>
      <c r="M87" s="4">
        <f>'[9]Coal'!U37</f>
        <v>191.54002821263705</v>
      </c>
      <c r="N87" s="4">
        <f>'[9]Coal'!V37</f>
        <v>1384.5628827603787</v>
      </c>
      <c r="O87" s="4">
        <f>'[9]Coal'!W37</f>
        <v>178.74899073288913</v>
      </c>
      <c r="P87" s="4">
        <f>'[9]Coal'!Y37</f>
        <v>6755.65762932152</v>
      </c>
      <c r="Q87" s="4">
        <f>'[9]Coal'!Z37</f>
        <v>0</v>
      </c>
      <c r="R87" s="4">
        <f>'[9]Coal'!X37</f>
        <v>20.934</v>
      </c>
      <c r="T87" s="5">
        <f t="shared" si="3"/>
        <v>0.1595351399531143</v>
      </c>
      <c r="U87" s="25">
        <f t="shared" si="4"/>
        <v>0.09269911136700168</v>
      </c>
    </row>
    <row r="88" spans="1:21" ht="11.25">
      <c r="A88" s="2">
        <f>'[9]Coal'!A36</f>
        <v>1977</v>
      </c>
      <c r="B88" s="4">
        <f>'[9]Coal'!B36</f>
        <v>179195.03999999998</v>
      </c>
      <c r="C88" s="4">
        <f>'[9]Coal'!D36</f>
        <v>110885.8509828195</v>
      </c>
      <c r="D88" s="4">
        <f>'[9]Coal'!E36</f>
        <v>1296.789614968228</v>
      </c>
      <c r="E88" s="4">
        <f>'[9]Coal'!F36</f>
        <v>43266.414848670276</v>
      </c>
      <c r="F88" s="4">
        <f>'[9]Coal'!G36</f>
        <v>1216.7339392798306</v>
      </c>
      <c r="G88" s="4">
        <f>'[9]Coal'!I36</f>
        <v>22487.382614262177</v>
      </c>
      <c r="H88" s="4">
        <f>'[9]Coal'!J36</f>
        <v>0</v>
      </c>
      <c r="I88" s="4">
        <f>'[9]Coal'!H36</f>
        <v>41.868</v>
      </c>
      <c r="J88" s="4"/>
      <c r="K88" s="4">
        <f>'[9]Coal'!AA36</f>
        <v>29030.768092735772</v>
      </c>
      <c r="L88" s="4">
        <f>'[9]Coal'!T36</f>
        <v>22863.86856436332</v>
      </c>
      <c r="M88" s="4">
        <f>'[9]Coal'!U36</f>
        <v>212.67349685478945</v>
      </c>
      <c r="N88" s="4">
        <f>'[9]Coal'!V36</f>
        <v>1351.1395395137638</v>
      </c>
      <c r="O88" s="4">
        <f>'[9]Coal'!W36</f>
        <v>115.00172480368353</v>
      </c>
      <c r="P88" s="4">
        <f>'[9]Coal'!Y36</f>
        <v>4467.150767200214</v>
      </c>
      <c r="Q88" s="4">
        <f>'[9]Coal'!Z36</f>
        <v>0</v>
      </c>
      <c r="R88" s="4">
        <f>'[9]Coal'!X36</f>
        <v>20.934</v>
      </c>
      <c r="T88" s="5">
        <f t="shared" si="3"/>
        <v>0.16200653819846675</v>
      </c>
      <c r="U88" s="25">
        <f t="shared" si="4"/>
        <v>0.0945167395196945</v>
      </c>
    </row>
    <row r="89" spans="1:21" ht="11.25">
      <c r="A89" s="2">
        <f>'[9]Coal'!A35</f>
        <v>1978</v>
      </c>
      <c r="B89" s="4">
        <f>'[9]Coal'!B35</f>
        <v>180534.816</v>
      </c>
      <c r="C89" s="4">
        <f>'[9]Coal'!D35</f>
        <v>112873.52148814731</v>
      </c>
      <c r="D89" s="4">
        <f>'[9]Coal'!E35</f>
        <v>1117.2010867663982</v>
      </c>
      <c r="E89" s="4">
        <f>'[9]Coal'!F35</f>
        <v>42746.746204833136</v>
      </c>
      <c r="F89" s="4">
        <f>'[9]Coal'!G35</f>
        <v>1090.8035295742231</v>
      </c>
      <c r="G89" s="4">
        <f>'[9]Coal'!I35</f>
        <v>22706.543690678944</v>
      </c>
      <c r="H89" s="4">
        <f>'[9]Coal'!J35</f>
        <v>0</v>
      </c>
      <c r="I89" s="4">
        <f>'[9]Coal'!H35</f>
        <v>0</v>
      </c>
      <c r="J89" s="4"/>
      <c r="K89" s="4">
        <f>'[9]Coal'!AA35</f>
        <v>30064.759862916166</v>
      </c>
      <c r="L89" s="4">
        <f>'[9]Coal'!T35</f>
        <v>23981.966264008133</v>
      </c>
      <c r="M89" s="4">
        <f>'[9]Coal'!U35</f>
        <v>186.57258148998858</v>
      </c>
      <c r="N89" s="4">
        <f>'[9]Coal'!V35</f>
        <v>1248.249090961858</v>
      </c>
      <c r="O89" s="4">
        <f>'[9]Coal'!W35</f>
        <v>105.08895720417537</v>
      </c>
      <c r="P89" s="4">
        <f>'[9]Coal'!Y35</f>
        <v>4542.882969252014</v>
      </c>
      <c r="Q89" s="4">
        <f>'[9]Coal'!Z35</f>
        <v>0</v>
      </c>
      <c r="R89" s="4">
        <f>'[9]Coal'!X35</f>
        <v>0</v>
      </c>
      <c r="T89" s="5">
        <f t="shared" si="3"/>
        <v>0.16653164485966057</v>
      </c>
      <c r="U89" s="25">
        <f t="shared" si="4"/>
        <v>0.0963408664850902</v>
      </c>
    </row>
    <row r="90" spans="1:21" ht="11.25">
      <c r="A90" s="2">
        <f>'[9]Coal'!A34</f>
        <v>1979</v>
      </c>
      <c r="B90" s="4">
        <f>'[9]Coal'!B34</f>
        <v>200170.908</v>
      </c>
      <c r="C90" s="4">
        <f>'[9]Coal'!D34</f>
        <v>128113.31706610283</v>
      </c>
      <c r="D90" s="4">
        <f>'[9]Coal'!E34</f>
        <v>1118.1029712886714</v>
      </c>
      <c r="E90" s="4">
        <f>'[9]Coal'!F34</f>
        <v>49864.322075228134</v>
      </c>
      <c r="F90" s="4">
        <f>'[9]Coal'!G34</f>
        <v>797.8029868684621</v>
      </c>
      <c r="G90" s="4">
        <f>'[9]Coal'!I34</f>
        <v>20235.49490051191</v>
      </c>
      <c r="H90" s="4">
        <f>'[9]Coal'!J34</f>
        <v>0</v>
      </c>
      <c r="I90" s="4">
        <f>'[9]Coal'!H34</f>
        <v>41.868</v>
      </c>
      <c r="J90" s="4"/>
      <c r="K90" s="4">
        <f>'[9]Coal'!AA34</f>
        <v>33609.749483975014</v>
      </c>
      <c r="L90" s="4">
        <f>'[9]Coal'!T34</f>
        <v>27856.395542387752</v>
      </c>
      <c r="M90" s="4">
        <f>'[9]Coal'!U34</f>
        <v>190.07750511907412</v>
      </c>
      <c r="N90" s="4">
        <f>'[9]Coal'!V34</f>
        <v>1362.2633647431219</v>
      </c>
      <c r="O90" s="4">
        <f>'[9]Coal'!W34</f>
        <v>78.31979523159137</v>
      </c>
      <c r="P90" s="4">
        <f>'[9]Coal'!Y34</f>
        <v>4101.759276493469</v>
      </c>
      <c r="Q90" s="4">
        <f>'[9]Coal'!Z34</f>
        <v>0</v>
      </c>
      <c r="R90" s="4">
        <f>'[9]Coal'!X34</f>
        <v>20.934</v>
      </c>
      <c r="T90" s="5">
        <f t="shared" si="3"/>
        <v>0.16790526565416297</v>
      </c>
      <c r="U90" s="25">
        <f t="shared" si="4"/>
        <v>0.09816934320967184</v>
      </c>
    </row>
    <row r="91" spans="1:21" ht="11.25">
      <c r="A91" s="2">
        <f>'[9]Coal'!A33</f>
        <v>1980</v>
      </c>
      <c r="B91" s="4">
        <f>'[9]Coal'!B33</f>
        <v>202348.04399999997</v>
      </c>
      <c r="C91" s="4">
        <f>'[9]Coal'!D33</f>
        <v>125541.198</v>
      </c>
      <c r="D91" s="4">
        <f>'[9]Coal'!E33</f>
        <v>1318.842</v>
      </c>
      <c r="E91" s="4">
        <f>'[9]Coal'!F33</f>
        <v>47268.97200000001</v>
      </c>
      <c r="F91" s="4">
        <f>'[9]Coal'!G33</f>
        <v>879.2280000000001</v>
      </c>
      <c r="G91" s="4">
        <f>'[9]Coal'!I33</f>
        <v>27297.935999999998</v>
      </c>
      <c r="H91" s="4">
        <f>'[9]Coal'!J33</f>
        <v>0</v>
      </c>
      <c r="I91" s="4">
        <f>'[9]Coal'!H33</f>
        <v>41.868</v>
      </c>
      <c r="J91" s="4"/>
      <c r="K91" s="4">
        <f>'[9]Coal'!AA33</f>
        <v>34553.56883337337</v>
      </c>
      <c r="L91" s="4">
        <f>'[9]Coal'!T33</f>
        <v>27708.552112525067</v>
      </c>
      <c r="M91" s="4">
        <f>'[9]Coal'!U33</f>
        <v>228.1596660000001</v>
      </c>
      <c r="N91" s="4">
        <f>'[9]Coal'!V33</f>
        <v>1240.8200948483077</v>
      </c>
      <c r="O91" s="4">
        <f>'[9]Coal'!W33</f>
        <v>87.92280000000001</v>
      </c>
      <c r="P91" s="4">
        <f>'[9]Coal'!Y33</f>
        <v>5267.18016</v>
      </c>
      <c r="Q91" s="4">
        <f>'[9]Coal'!Z33</f>
        <v>0</v>
      </c>
      <c r="R91" s="4">
        <f>'[9]Coal'!X33</f>
        <v>20.934</v>
      </c>
      <c r="T91" s="5">
        <f t="shared" si="3"/>
        <v>0.17076304841065515</v>
      </c>
      <c r="U91" s="25">
        <f t="shared" si="4"/>
        <v>0.1</v>
      </c>
    </row>
    <row r="92" spans="1:21" ht="11.25">
      <c r="A92" s="2">
        <f>'[9]Coal'!A32</f>
        <v>1981</v>
      </c>
      <c r="B92" s="4">
        <f>'[9]Coal'!B32</f>
        <v>205864.956</v>
      </c>
      <c r="C92" s="4">
        <f>'[9]Coal'!D32</f>
        <v>121584.672</v>
      </c>
      <c r="D92" s="4">
        <f>'[9]Coal'!E32</f>
        <v>879.228</v>
      </c>
      <c r="E92" s="4">
        <f>'[9]Coal'!F32</f>
        <v>49069.296</v>
      </c>
      <c r="F92" s="4">
        <f>'[9]Coal'!G32</f>
        <v>293.076</v>
      </c>
      <c r="G92" s="4">
        <f>'[9]Coal'!I32</f>
        <v>33954.948000000004</v>
      </c>
      <c r="H92" s="4">
        <f>'[9]Coal'!J32</f>
        <v>0</v>
      </c>
      <c r="I92" s="4">
        <f>'[9]Coal'!H32</f>
        <v>83.736</v>
      </c>
      <c r="J92" s="4"/>
      <c r="K92" s="4">
        <f>'[9]Coal'!AA32</f>
        <v>35056.83083095331</v>
      </c>
      <c r="L92" s="4">
        <f>'[9]Coal'!T32</f>
        <v>26857.347952772157</v>
      </c>
      <c r="M92" s="4">
        <f>'[9]Coal'!U32</f>
        <v>154.74412800000005</v>
      </c>
      <c r="N92" s="4">
        <f>'[9]Coal'!V32</f>
        <v>1297.3140686116715</v>
      </c>
      <c r="O92" s="4">
        <f>'[9]Coal'!W32</f>
        <v>29.844121569482226</v>
      </c>
      <c r="P92" s="4">
        <f>'[9]Coal'!Y32</f>
        <v>6675.71256</v>
      </c>
      <c r="Q92" s="4">
        <f>'[9]Coal'!Z32</f>
        <v>0</v>
      </c>
      <c r="R92" s="4">
        <f>'[9]Coal'!X32</f>
        <v>41.868</v>
      </c>
      <c r="T92" s="5">
        <f t="shared" si="3"/>
        <v>0.1702904249082263</v>
      </c>
      <c r="U92" s="25">
        <f t="shared" si="4"/>
        <v>0.10183065679032818</v>
      </c>
    </row>
    <row r="93" spans="1:21" ht="11.25">
      <c r="A93" s="2">
        <f>'[9]Coal'!A31</f>
        <v>1982</v>
      </c>
      <c r="B93" s="4">
        <f>'[9]Coal'!B31</f>
        <v>197407.62</v>
      </c>
      <c r="C93" s="4">
        <f>'[9]Coal'!D31</f>
        <v>113483.21400000002</v>
      </c>
      <c r="D93" s="4">
        <f>'[9]Coal'!E31</f>
        <v>1360.71</v>
      </c>
      <c r="E93" s="4">
        <f>'[9]Coal'!F31</f>
        <v>49320.504</v>
      </c>
      <c r="F93" s="4">
        <f>'[9]Coal'!G31</f>
        <v>293.076</v>
      </c>
      <c r="G93" s="4">
        <f>'[9]Coal'!I31</f>
        <v>32908.248</v>
      </c>
      <c r="H93" s="4">
        <f>'[9]Coal'!J31</f>
        <v>0</v>
      </c>
      <c r="I93" s="4">
        <f>'[9]Coal'!H31</f>
        <v>41.868</v>
      </c>
      <c r="J93" s="4"/>
      <c r="K93" s="4">
        <f>'[9]Coal'!AA31</f>
        <v>32896.37784754493</v>
      </c>
      <c r="L93" s="4">
        <f>'[9]Coal'!T31</f>
        <v>24953.432945506913</v>
      </c>
      <c r="M93" s="4">
        <f>'[9]Coal'!U31</f>
        <v>243.56709000000012</v>
      </c>
      <c r="N93" s="4">
        <f>'[9]Coal'!V31</f>
        <v>1232.8278078239957</v>
      </c>
      <c r="O93" s="4">
        <f>'[9]Coal'!W31</f>
        <v>30.38000421401572</v>
      </c>
      <c r="P93" s="4">
        <f>'[9]Coal'!Y31</f>
        <v>6415.235999999999</v>
      </c>
      <c r="Q93" s="4">
        <f>'[9]Coal'!Z31</f>
        <v>0</v>
      </c>
      <c r="R93" s="4">
        <f>'[9]Coal'!X31</f>
        <v>20.934</v>
      </c>
      <c r="T93" s="5">
        <f t="shared" si="3"/>
        <v>0.16664188468279456</v>
      </c>
      <c r="U93" s="25">
        <f t="shared" si="4"/>
        <v>0.10365913351490985</v>
      </c>
    </row>
    <row r="94" spans="1:21" ht="11.25">
      <c r="A94" s="2">
        <f>'[9]Coal'!A30</f>
        <v>1983</v>
      </c>
      <c r="B94" s="4">
        <f>'[9]Coal'!B30</f>
        <v>209758.68</v>
      </c>
      <c r="C94" s="4">
        <f>'[9]Coal'!D30</f>
        <v>123426.86400000003</v>
      </c>
      <c r="D94" s="4">
        <f>'[9]Coal'!E30</f>
        <v>3433.1759999999995</v>
      </c>
      <c r="E94" s="4">
        <f>'[9]Coal'!F30</f>
        <v>45510.516</v>
      </c>
      <c r="F94" s="4">
        <f>'[9]Coal'!G30</f>
        <v>711.7560000000001</v>
      </c>
      <c r="G94" s="4">
        <f>'[9]Coal'!I30</f>
        <v>36634.5</v>
      </c>
      <c r="H94" s="4">
        <f>'[9]Coal'!J30</f>
        <v>0</v>
      </c>
      <c r="I94" s="4">
        <f>'[9]Coal'!H30</f>
        <v>41.868</v>
      </c>
      <c r="J94" s="4"/>
      <c r="K94" s="4">
        <f>'[9]Coal'!AA30</f>
        <v>35997.354988643405</v>
      </c>
      <c r="L94" s="4">
        <f>'[9]Coal'!T30</f>
        <v>26889.39313351472</v>
      </c>
      <c r="M94" s="4">
        <f>'[9]Coal'!U30</f>
        <v>624.8380320000002</v>
      </c>
      <c r="N94" s="4">
        <f>'[9]Coal'!V30</f>
        <v>1081.8759195822652</v>
      </c>
      <c r="O94" s="4">
        <f>'[9]Coal'!W30</f>
        <v>75.07834354642034</v>
      </c>
      <c r="P94" s="4">
        <f>'[9]Coal'!Y30</f>
        <v>7305.235560000001</v>
      </c>
      <c r="Q94" s="4">
        <f>'[9]Coal'!Z30</f>
        <v>0</v>
      </c>
      <c r="R94" s="4">
        <f>'[9]Coal'!X30</f>
        <v>20.934</v>
      </c>
      <c r="T94" s="5">
        <f t="shared" si="3"/>
        <v>0.17161318420121355</v>
      </c>
      <c r="U94" s="25">
        <f t="shared" si="4"/>
        <v>0.10548326048030551</v>
      </c>
    </row>
    <row r="95" spans="1:21" ht="11.25">
      <c r="A95" s="2">
        <f>'[9]Coal'!A29</f>
        <v>1984</v>
      </c>
      <c r="B95" s="4">
        <f>'[9]Coal'!B29</f>
        <v>235884.31199999998</v>
      </c>
      <c r="C95" s="4">
        <f>'[9]Coal'!D29</f>
        <v>138415.608</v>
      </c>
      <c r="D95" s="4">
        <f>'[9]Coal'!E29</f>
        <v>5442.84</v>
      </c>
      <c r="E95" s="4">
        <f>'[9]Coal'!F29</f>
        <v>47938.86</v>
      </c>
      <c r="F95" s="4">
        <f>'[9]Coal'!G29</f>
        <v>1130.4360000000001</v>
      </c>
      <c r="G95" s="4">
        <f>'[9]Coal'!I29</f>
        <v>42914.7</v>
      </c>
      <c r="H95" s="4">
        <f>'[9]Coal'!J29</f>
        <v>0</v>
      </c>
      <c r="I95" s="4">
        <f>'[9]Coal'!H29</f>
        <v>41.868</v>
      </c>
      <c r="J95" s="4"/>
      <c r="K95" s="4">
        <f>'[9]Coal'!AA29</f>
        <v>40382.77258816699</v>
      </c>
      <c r="L95" s="4">
        <f>'[9]Coal'!T29</f>
        <v>29476.212059828944</v>
      </c>
      <c r="M95" s="4">
        <f>'[9]Coal'!U29</f>
        <v>1006.9254</v>
      </c>
      <c r="N95" s="4">
        <f>'[9]Coal'!V29</f>
        <v>1226.2219009953121</v>
      </c>
      <c r="O95" s="4">
        <f>'[9]Coal'!W29</f>
        <v>121.29678734273212</v>
      </c>
      <c r="P95" s="4">
        <f>'[9]Coal'!Y29</f>
        <v>8531.18244</v>
      </c>
      <c r="Q95" s="4">
        <f>'[9]Coal'!Z29</f>
        <v>0</v>
      </c>
      <c r="R95" s="4">
        <f>'[9]Coal'!X29</f>
        <v>20.934</v>
      </c>
      <c r="T95" s="5">
        <f t="shared" si="3"/>
        <v>0.17119736469870447</v>
      </c>
      <c r="U95" s="25">
        <f t="shared" si="4"/>
        <v>0.10730088863299833</v>
      </c>
    </row>
    <row r="96" spans="1:21" ht="11.25">
      <c r="A96" s="2">
        <f>'[9]Coal'!A28</f>
        <v>1985</v>
      </c>
      <c r="B96" s="4">
        <f>'[9]Coal'!B28</f>
        <v>232702.344</v>
      </c>
      <c r="C96" s="4">
        <f>'[9]Coal'!D28</f>
        <v>135254.57400000002</v>
      </c>
      <c r="D96" s="4">
        <f>'[9]Coal'!E28</f>
        <v>3872.79</v>
      </c>
      <c r="E96" s="4">
        <f>'[9]Coal'!F28</f>
        <v>49697.316</v>
      </c>
      <c r="F96" s="4">
        <f>'[9]Coal'!G28</f>
        <v>837.36</v>
      </c>
      <c r="G96" s="4">
        <f>'[9]Coal'!I28</f>
        <v>42872.832</v>
      </c>
      <c r="H96" s="4">
        <f>'[9]Coal'!J28</f>
        <v>0</v>
      </c>
      <c r="I96" s="4">
        <f>'[9]Coal'!H28</f>
        <v>167.472</v>
      </c>
      <c r="J96" s="4"/>
      <c r="K96" s="4">
        <f>'[9]Coal'!AA28</f>
        <v>39800.591769147635</v>
      </c>
      <c r="L96" s="4">
        <f>'[9]Coal'!T28</f>
        <v>28588.46900247052</v>
      </c>
      <c r="M96" s="4">
        <f>'[9]Coal'!U28</f>
        <v>728.0845200000003</v>
      </c>
      <c r="N96" s="4">
        <f>'[9]Coal'!V28</f>
        <v>1552.5737411317832</v>
      </c>
      <c r="O96" s="4">
        <f>'[9]Coal'!W28</f>
        <v>91.36426554533111</v>
      </c>
      <c r="P96" s="4">
        <f>'[9]Coal'!Y28</f>
        <v>8756.36424</v>
      </c>
      <c r="Q96" s="4">
        <f>'[9]Coal'!Z28</f>
        <v>0</v>
      </c>
      <c r="R96" s="4">
        <f>'[9]Coal'!X28</f>
        <v>83.736</v>
      </c>
      <c r="T96" s="5">
        <f t="shared" si="3"/>
        <v>0.17103648843841313</v>
      </c>
      <c r="U96" s="25">
        <f t="shared" si="4"/>
        <v>0.10910989961943621</v>
      </c>
    </row>
    <row r="97" spans="1:21" ht="11.25">
      <c r="A97" s="2">
        <f>'[9]Coal'!A27</f>
        <v>1986</v>
      </c>
      <c r="B97" s="4">
        <f>'[9]Coal'!B27</f>
        <v>212605.704</v>
      </c>
      <c r="C97" s="4">
        <f>'[9]Coal'!D27</f>
        <v>125729.604</v>
      </c>
      <c r="D97" s="4">
        <f>'[9]Coal'!E27</f>
        <v>2763.288000000001</v>
      </c>
      <c r="E97" s="4">
        <f>'[9]Coal'!F27</f>
        <v>45887.32800000001</v>
      </c>
      <c r="F97" s="4">
        <f>'[9]Coal'!G27</f>
        <v>628.02</v>
      </c>
      <c r="G97" s="4">
        <f>'[9]Coal'!I27</f>
        <v>37429.992</v>
      </c>
      <c r="H97" s="4">
        <f>'[9]Coal'!J27</f>
        <v>0</v>
      </c>
      <c r="I97" s="4">
        <f>'[9]Coal'!H27</f>
        <v>167.472</v>
      </c>
      <c r="J97" s="4"/>
      <c r="K97" s="4">
        <f>'[9]Coal'!AA27</f>
        <v>35861.438333396676</v>
      </c>
      <c r="L97" s="4">
        <f>'[9]Coal'!T27</f>
        <v>26501.35018541366</v>
      </c>
      <c r="M97" s="4">
        <f>'[9]Coal'!U27</f>
        <v>527.7880080000004</v>
      </c>
      <c r="N97" s="4">
        <f>'[9]Coal'!V27</f>
        <v>1296.7227624600919</v>
      </c>
      <c r="O97" s="4">
        <f>'[9]Coal'!W27</f>
        <v>69.65257752292239</v>
      </c>
      <c r="P97" s="4">
        <f>'[9]Coal'!Y27</f>
        <v>7382.188800000001</v>
      </c>
      <c r="Q97" s="4">
        <f>'[9]Coal'!Z27</f>
        <v>0</v>
      </c>
      <c r="R97" s="4">
        <f>'[9]Coal'!X27</f>
        <v>83.736</v>
      </c>
      <c r="T97" s="5">
        <f t="shared" si="3"/>
        <v>0.16867580529916862</v>
      </c>
      <c r="U97" s="25">
        <f t="shared" si="4"/>
        <v>0.11090821553919045</v>
      </c>
    </row>
    <row r="98" spans="1:21" ht="11.25">
      <c r="A98" s="2">
        <f>'[9]Coal'!A26</f>
        <v>1987</v>
      </c>
      <c r="B98" s="4">
        <f>'[9]Coal'!B26</f>
        <v>210889.11599999998</v>
      </c>
      <c r="C98" s="4">
        <f>'[9]Coal'!D26</f>
        <v>119784.348</v>
      </c>
      <c r="D98" s="4">
        <f>'[9]Coal'!E26</f>
        <v>2470.2120000000004</v>
      </c>
      <c r="E98" s="4">
        <f>'[9]Coal'!F26</f>
        <v>44128.872</v>
      </c>
      <c r="F98" s="4">
        <f>'[9]Coal'!G26</f>
        <v>586.152</v>
      </c>
      <c r="G98" s="4">
        <f>'[9]Coal'!I26</f>
        <v>43793.928</v>
      </c>
      <c r="H98" s="4">
        <f>'[9]Coal'!J26</f>
        <v>0</v>
      </c>
      <c r="I98" s="4">
        <f>'[9]Coal'!H26</f>
        <v>125.60400000000001</v>
      </c>
      <c r="J98" s="4"/>
      <c r="K98" s="4">
        <f>'[9]Coal'!AA26</f>
        <v>36466.677841651835</v>
      </c>
      <c r="L98" s="4">
        <f>'[9]Coal'!T26</f>
        <v>25670.28044911694</v>
      </c>
      <c r="M98" s="4">
        <f>'[9]Coal'!U26</f>
        <v>479.22112800000025</v>
      </c>
      <c r="N98" s="4">
        <f>'[9]Coal'!V26</f>
        <v>1275.600203413893</v>
      </c>
      <c r="O98" s="4">
        <f>'[9]Coal'!W26</f>
        <v>66.05570112099727</v>
      </c>
      <c r="P98" s="4">
        <f>'[9]Coal'!Y26</f>
        <v>8912.718359999999</v>
      </c>
      <c r="Q98" s="4">
        <f>'[9]Coal'!Z26</f>
        <v>0</v>
      </c>
      <c r="R98" s="4">
        <f>'[9]Coal'!X26</f>
        <v>62.80200000000001</v>
      </c>
      <c r="T98" s="5">
        <f t="shared" si="3"/>
        <v>0.1729187287297076</v>
      </c>
      <c r="U98" s="25">
        <f t="shared" si="4"/>
        <v>0.11269380829716058</v>
      </c>
    </row>
    <row r="99" spans="1:21" ht="11.25">
      <c r="A99" s="2">
        <f>'[9]Coal'!A25</f>
        <v>1988</v>
      </c>
      <c r="B99" s="4">
        <f>'[9]Coal'!B25</f>
        <v>204650.784</v>
      </c>
      <c r="C99" s="4">
        <f>'[9]Coal'!D25</f>
        <v>124913.17800000001</v>
      </c>
      <c r="D99" s="4">
        <f>'[9]Coal'!E25</f>
        <v>1904.994</v>
      </c>
      <c r="E99" s="4">
        <f>'[9]Coal'!F25</f>
        <v>39523.39200000001</v>
      </c>
      <c r="F99" s="4">
        <f>'[9]Coal'!G25</f>
        <v>83.736</v>
      </c>
      <c r="G99" s="4">
        <f>'[9]Coal'!I25</f>
        <v>38099.88</v>
      </c>
      <c r="H99" s="4">
        <f>'[9]Coal'!J25</f>
        <v>0</v>
      </c>
      <c r="I99" s="4">
        <f>'[9]Coal'!H25</f>
        <v>125.60400000000001</v>
      </c>
      <c r="J99" s="4"/>
      <c r="K99" s="4">
        <f>'[9]Coal'!AA25</f>
        <v>35601.033375305014</v>
      </c>
      <c r="L99" s="4">
        <f>'[9]Coal'!T25</f>
        <v>27246.44928618833</v>
      </c>
      <c r="M99" s="4">
        <f>'[9]Coal'!U25</f>
        <v>375.2838180000001</v>
      </c>
      <c r="N99" s="4">
        <f>'[9]Coal'!V25</f>
        <v>1080.7925342884507</v>
      </c>
      <c r="O99" s="4">
        <f>'[9]Coal'!W25</f>
        <v>9.584816828236887</v>
      </c>
      <c r="P99" s="4">
        <f>'[9]Coal'!Y25</f>
        <v>6826.120919999999</v>
      </c>
      <c r="Q99" s="4">
        <f>'[9]Coal'!Z25</f>
        <v>0</v>
      </c>
      <c r="R99" s="4">
        <f>'[9]Coal'!X25</f>
        <v>62.80200000000001</v>
      </c>
      <c r="T99" s="5">
        <f t="shared" si="3"/>
        <v>0.1739599168860502</v>
      </c>
      <c r="U99" s="25">
        <f t="shared" si="4"/>
        <v>0.11446470846752754</v>
      </c>
    </row>
    <row r="100" spans="1:21" ht="11.25">
      <c r="A100" s="2">
        <f>'[9]Coal'!A24</f>
        <v>1989</v>
      </c>
      <c r="B100" s="4">
        <f>'[9]Coal'!B24</f>
        <v>206032.428</v>
      </c>
      <c r="C100" s="4">
        <f>'[9]Coal'!D24</f>
        <v>126671.634</v>
      </c>
      <c r="D100" s="4">
        <f>'[9]Coal'!E24</f>
        <v>2072.466</v>
      </c>
      <c r="E100" s="4">
        <f>'[9]Coal'!F24</f>
        <v>35587.799999999996</v>
      </c>
      <c r="F100" s="4">
        <f>'[9]Coal'!G24</f>
        <v>83.736</v>
      </c>
      <c r="G100" s="4">
        <f>'[9]Coal'!I24</f>
        <v>41574.924</v>
      </c>
      <c r="H100" s="4">
        <f>'[9]Coal'!J24</f>
        <v>0</v>
      </c>
      <c r="I100" s="4">
        <f>'[9]Coal'!H24</f>
        <v>41.868</v>
      </c>
      <c r="J100" s="4"/>
      <c r="K100" s="4">
        <f>'[9]Coal'!AA24</f>
        <v>38007.7197851548</v>
      </c>
      <c r="L100" s="4">
        <f>'[9]Coal'!T24</f>
        <v>28287.231804568317</v>
      </c>
      <c r="M100" s="4">
        <f>'[9]Coal'!U24</f>
        <v>414.4932</v>
      </c>
      <c r="N100" s="4">
        <f>'[9]Coal'!V24</f>
        <v>1107.1141052644866</v>
      </c>
      <c r="O100" s="4">
        <f>'[9]Coal'!W24</f>
        <v>9.73171532199644</v>
      </c>
      <c r="P100" s="4">
        <f>'[9]Coal'!Y24</f>
        <v>8168.214960000001</v>
      </c>
      <c r="Q100" s="4">
        <f>'[9]Coal'!Z24</f>
        <v>0</v>
      </c>
      <c r="R100" s="4">
        <f>'[9]Coal'!X24</f>
        <v>20.934</v>
      </c>
      <c r="T100" s="5">
        <f t="shared" si="3"/>
        <v>0.18447445459971376</v>
      </c>
      <c r="U100" s="25">
        <f t="shared" si="4"/>
        <v>0.116219013590289</v>
      </c>
    </row>
    <row r="101" spans="1:21" ht="11.25">
      <c r="A101" s="2">
        <f>'[9]Coal'!A23</f>
        <v>1990</v>
      </c>
      <c r="B101" s="4">
        <f>'[9]Coal'!B23</f>
        <v>220602.492</v>
      </c>
      <c r="C101" s="4">
        <f>'[9]Coal'!D23</f>
        <v>121061.322</v>
      </c>
      <c r="D101" s="4">
        <f>'[9]Coal'!E23</f>
        <v>2281.8060000000005</v>
      </c>
      <c r="E101" s="4">
        <f>'[9]Coal'!F23</f>
        <v>34038.684</v>
      </c>
      <c r="F101" s="4">
        <f>'[9]Coal'!G23</f>
        <v>83.736</v>
      </c>
      <c r="G101" s="4">
        <f>'[9]Coal'!I23</f>
        <v>63095.075999999994</v>
      </c>
      <c r="H101" s="4">
        <f>'[9]Coal'!J23</f>
        <v>0</v>
      </c>
      <c r="I101" s="4">
        <f>'[9]Coal'!H23</f>
        <v>41.868</v>
      </c>
      <c r="J101" s="4"/>
      <c r="K101" s="4">
        <f>'[9]Coal'!AA23</f>
        <v>41667.028812780394</v>
      </c>
      <c r="L101" s="4">
        <f>'[9]Coal'!T23</f>
        <v>27212.54801707544</v>
      </c>
      <c r="M101" s="4">
        <f>'[9]Coal'!U23</f>
        <v>463.2066180000002</v>
      </c>
      <c r="N101" s="4">
        <f>'[9]Coal'!V23</f>
        <v>1181.08374654769</v>
      </c>
      <c r="O101" s="4">
        <f>'[9]Coal'!W23</f>
        <v>9.877071157262405</v>
      </c>
      <c r="P101" s="4">
        <f>'[9]Coal'!Y23</f>
        <v>12779.37936</v>
      </c>
      <c r="Q101" s="4">
        <f>'[9]Coal'!Z23</f>
        <v>0</v>
      </c>
      <c r="R101" s="4">
        <f>'[9]Coal'!X23</f>
        <v>20.934</v>
      </c>
      <c r="T101" s="5">
        <f t="shared" si="3"/>
        <v>0.18887832333634924</v>
      </c>
      <c r="U101" s="25">
        <f t="shared" si="4"/>
        <v>0.1179548958304959</v>
      </c>
    </row>
    <row r="102" spans="1:21" ht="11.25">
      <c r="A102" s="2">
        <f>'[9]Coal'!A22</f>
        <v>1991</v>
      </c>
      <c r="B102" s="4">
        <f>'[9]Coal'!B22</f>
        <v>224412.48</v>
      </c>
      <c r="C102" s="4">
        <f>'[9]Coal'!D22</f>
        <v>116079.03</v>
      </c>
      <c r="D102" s="4">
        <f>'[9]Coal'!E22</f>
        <v>2449.2780000000002</v>
      </c>
      <c r="E102" s="4">
        <f>'[9]Coal'!F22</f>
        <v>36173.952</v>
      </c>
      <c r="F102" s="4">
        <f>'[9]Coal'!G22</f>
        <v>83.74</v>
      </c>
      <c r="G102" s="4">
        <f>'[9]Coal'!I22</f>
        <v>69668.352</v>
      </c>
      <c r="H102" s="4">
        <f>'[9]Coal'!J22</f>
        <v>0</v>
      </c>
      <c r="I102" s="4">
        <f>'[9]Coal'!H22</f>
        <v>41.868</v>
      </c>
      <c r="J102" s="4"/>
      <c r="K102" s="4">
        <f>'[9]Coal'!AA22</f>
        <v>42766.196751707954</v>
      </c>
      <c r="L102" s="4">
        <f>'[9]Coal'!T22</f>
        <v>26761.604324415926</v>
      </c>
      <c r="M102" s="4">
        <f>'[9]Coal'!U22</f>
        <v>504.5512680000002</v>
      </c>
      <c r="N102" s="4">
        <f>'[9]Coal'!V22</f>
        <v>1384.5615024993413</v>
      </c>
      <c r="O102" s="4">
        <f>'[9]Coal'!W22</f>
        <v>10.021216792679247</v>
      </c>
      <c r="P102" s="4">
        <f>'[9]Coal'!Y22</f>
        <v>14084.524440000003</v>
      </c>
      <c r="Q102" s="4">
        <f>'[9]Coal'!Z22</f>
        <v>0</v>
      </c>
      <c r="R102" s="4">
        <f>'[9]Coal'!X22</f>
        <v>20.934</v>
      </c>
      <c r="T102" s="5">
        <f t="shared" si="3"/>
        <v>0.19056960090502967</v>
      </c>
      <c r="U102" s="25">
        <f t="shared" si="4"/>
        <v>0.11967060894052123</v>
      </c>
    </row>
    <row r="103" spans="1:21" ht="11.25">
      <c r="A103" s="2">
        <f>'[9]Coal'!A21</f>
        <v>1992</v>
      </c>
      <c r="B103" s="4">
        <f>'[9]Coal'!B21</f>
        <v>182209.536</v>
      </c>
      <c r="C103" s="4">
        <f>'[9]Coal'!D21</f>
        <v>106533.126</v>
      </c>
      <c r="D103" s="4">
        <f>'[9]Coal'!E21</f>
        <v>2993.562000000001</v>
      </c>
      <c r="E103" s="4">
        <f>'[9]Coal'!F21</f>
        <v>29558.808</v>
      </c>
      <c r="F103" s="4">
        <f>'[9]Coal'!G21</f>
        <v>41.868</v>
      </c>
      <c r="G103" s="4">
        <f>'[9]Coal'!I21</f>
        <v>43040.304000000004</v>
      </c>
      <c r="H103" s="4">
        <f>'[9]Coal'!J21</f>
        <v>0</v>
      </c>
      <c r="I103" s="4">
        <f>'[9]Coal'!H21</f>
        <v>41.868</v>
      </c>
      <c r="J103" s="4"/>
      <c r="K103" s="4">
        <f>'[9]Coal'!AA21</f>
        <v>34974.25399363975</v>
      </c>
      <c r="L103" s="4">
        <f>'[9]Coal'!T21</f>
        <v>24794.474297903478</v>
      </c>
      <c r="M103" s="4">
        <f>'[9]Coal'!U21</f>
        <v>625.6544580000003</v>
      </c>
      <c r="N103" s="4">
        <f>'[9]Coal'!V21</f>
        <v>1028.6996690815222</v>
      </c>
      <c r="O103" s="4">
        <f>'[9]Coal'!W21</f>
        <v>5.081288654745604</v>
      </c>
      <c r="P103" s="4">
        <f>'[9]Coal'!Y21</f>
        <v>8499.41028</v>
      </c>
      <c r="Q103" s="4">
        <f>'[9]Coal'!Z21</f>
        <v>0</v>
      </c>
      <c r="R103" s="4">
        <f>'[9]Coal'!X21</f>
        <v>20.934</v>
      </c>
      <c r="T103" s="5">
        <f t="shared" si="3"/>
        <v>0.1919452448067249</v>
      </c>
      <c r="U103" s="25">
        <f t="shared" si="4"/>
        <v>0.12136449447658364</v>
      </c>
    </row>
    <row r="104" spans="1:21" ht="11.25">
      <c r="A104" s="2">
        <f>'[9]Coal'!A20</f>
        <v>1993</v>
      </c>
      <c r="B104" s="4">
        <f>'[9]Coal'!B20</f>
        <v>164038.824</v>
      </c>
      <c r="C104" s="4">
        <f>'[9]Coal'!D20</f>
        <v>102785.94</v>
      </c>
      <c r="D104" s="4">
        <f>'[9]Coal'!E20</f>
        <v>2972.6280000000006</v>
      </c>
      <c r="E104" s="4">
        <f>'[9]Coal'!F20</f>
        <v>25539.480000000003</v>
      </c>
      <c r="F104" s="4">
        <f>'[9]Coal'!G20</f>
        <v>41.87</v>
      </c>
      <c r="G104" s="4">
        <f>'[9]Coal'!I20</f>
        <v>32698.908</v>
      </c>
      <c r="H104" s="4">
        <f>'[9]Coal'!J20</f>
        <v>0</v>
      </c>
      <c r="I104" s="4">
        <f>'[9]Coal'!H20</f>
        <v>41.868</v>
      </c>
      <c r="J104" s="4"/>
      <c r="K104" s="4">
        <f>'[9]Coal'!AA20</f>
        <v>32545.50192393564</v>
      </c>
      <c r="L104" s="4">
        <f>'[9]Coal'!T20</f>
        <v>24672.334741423885</v>
      </c>
      <c r="M104" s="4">
        <f>'[9]Coal'!U20</f>
        <v>629.3864192727276</v>
      </c>
      <c r="N104" s="4">
        <f>'[9]Coal'!V20</f>
        <v>1062.3864883236192</v>
      </c>
      <c r="O104" s="4">
        <f>'[9]Coal'!W20</f>
        <v>5.1514749154067365</v>
      </c>
      <c r="P104" s="4">
        <f>'[9]Coal'!Y20</f>
        <v>6155.3088</v>
      </c>
      <c r="Q104" s="4">
        <f>'[9]Coal'!Z20</f>
        <v>0</v>
      </c>
      <c r="R104" s="4">
        <f>'[9]Coal'!X20</f>
        <v>20.934</v>
      </c>
      <c r="T104" s="5">
        <f t="shared" si="3"/>
        <v>0.19840121460475504</v>
      </c>
      <c r="U104" s="25">
        <f t="shared" si="4"/>
        <v>0.12303498723206918</v>
      </c>
    </row>
    <row r="105" spans="1:21" ht="11.25">
      <c r="A105" s="2">
        <f>'[9]Coal'!A19</f>
        <v>1994</v>
      </c>
      <c r="B105" s="4">
        <f>'[9]Coal'!B19</f>
        <v>166885.848</v>
      </c>
      <c r="C105" s="4">
        <f>'[9]Coal'!D19</f>
        <v>107642.628</v>
      </c>
      <c r="D105" s="4">
        <f>'[9]Coal'!E19</f>
        <v>2637.684</v>
      </c>
      <c r="E105" s="4">
        <f>'[9]Coal'!F19</f>
        <v>22776.192000000003</v>
      </c>
      <c r="F105" s="4">
        <f>'[9]Coal'!G19</f>
        <v>41.87</v>
      </c>
      <c r="G105" s="4">
        <f>'[9]Coal'!I19</f>
        <v>33787.476</v>
      </c>
      <c r="H105" s="4">
        <f>'[9]Coal'!J19</f>
        <v>0</v>
      </c>
      <c r="I105" s="4">
        <f>'[9]Coal'!H19</f>
        <v>41.868</v>
      </c>
      <c r="J105" s="4"/>
      <c r="K105" s="4">
        <f>'[9]Coal'!AA19</f>
        <v>35045.889749779984</v>
      </c>
      <c r="L105" s="4">
        <f>'[9]Coal'!T19</f>
        <v>27009.12966131874</v>
      </c>
      <c r="M105" s="4">
        <f>'[9]Coal'!U19</f>
        <v>564.9439549090911</v>
      </c>
      <c r="N105" s="4">
        <f>'[9]Coal'!V19</f>
        <v>1009.6897559985475</v>
      </c>
      <c r="O105" s="4">
        <f>'[9]Coal'!W19</f>
        <v>5.220377553608962</v>
      </c>
      <c r="P105" s="4">
        <f>'[9]Coal'!Y19</f>
        <v>6435.972</v>
      </c>
      <c r="Q105" s="4">
        <f>'[9]Coal'!Z19</f>
        <v>0</v>
      </c>
      <c r="R105" s="4">
        <f>'[9]Coal'!X19</f>
        <v>20.934</v>
      </c>
      <c r="T105" s="5">
        <f t="shared" si="3"/>
        <v>0.20999917110874486</v>
      </c>
      <c r="U105" s="25">
        <f t="shared" si="4"/>
        <v>0.12468061986169006</v>
      </c>
    </row>
    <row r="106" spans="1:21" ht="11.25">
      <c r="A106" s="2">
        <f>'[9]Coal'!A18</f>
        <v>1995</v>
      </c>
      <c r="B106" s="4">
        <f>'[9]Coal'!B18</f>
        <v>186019.524</v>
      </c>
      <c r="C106" s="4">
        <f>'[9]Coal'!D18</f>
        <v>114236.83800000002</v>
      </c>
      <c r="D106" s="4">
        <f>'[9]Coal'!E18</f>
        <v>3035.43</v>
      </c>
      <c r="E106" s="4">
        <f>'[9]Coal'!F18</f>
        <v>21938.832</v>
      </c>
      <c r="F106" s="4">
        <f>'[9]Coal'!G18</f>
        <v>41.87</v>
      </c>
      <c r="G106" s="4">
        <f>'[9]Coal'!I18</f>
        <v>46766.556000000004</v>
      </c>
      <c r="H106" s="4">
        <f>'[9]Coal'!J18</f>
        <v>0</v>
      </c>
      <c r="I106" s="4">
        <f>'[9]Coal'!H18</f>
        <v>41.868</v>
      </c>
      <c r="J106" s="4"/>
      <c r="K106" s="4">
        <f>'[9]Coal'!AA18</f>
        <v>41460.30817363535</v>
      </c>
      <c r="L106" s="4">
        <f>'[9]Coal'!T18</f>
        <v>30867.575544852018</v>
      </c>
      <c r="M106" s="4">
        <f>'[9]Coal'!U18</f>
        <v>654.438708</v>
      </c>
      <c r="N106" s="4">
        <f>'[9]Coal'!V18</f>
        <v>951.0114986661536</v>
      </c>
      <c r="O106" s="4">
        <f>'[9]Coal'!W18</f>
        <v>5.288182117173045</v>
      </c>
      <c r="P106" s="4">
        <f>'[9]Coal'!Y18</f>
        <v>8961.06024</v>
      </c>
      <c r="Q106" s="4">
        <f>'[9]Coal'!Z18</f>
        <v>0</v>
      </c>
      <c r="R106" s="4">
        <f>'[9]Coal'!X18</f>
        <v>20.934</v>
      </c>
      <c r="T106" s="5">
        <f t="shared" si="3"/>
        <v>0.2228814872875137</v>
      </c>
      <c r="U106" s="25">
        <f t="shared" si="4"/>
        <v>0.1263000266819452</v>
      </c>
    </row>
    <row r="107" spans="1:21" ht="11.25">
      <c r="A107" s="2">
        <f>'[9]Coal'!A17</f>
        <v>1996</v>
      </c>
      <c r="B107" s="4">
        <f>'[9]Coal'!B17</f>
        <v>189871.38</v>
      </c>
      <c r="C107" s="4">
        <f>'[9]Coal'!D17</f>
        <v>115492.878</v>
      </c>
      <c r="D107" s="4">
        <f>'[9]Coal'!E17</f>
        <v>3663.45</v>
      </c>
      <c r="E107" s="4">
        <f>'[9]Coal'!F17</f>
        <v>21017.735999999997</v>
      </c>
      <c r="F107" s="4">
        <f>'[9]Coal'!G17</f>
        <v>41.868</v>
      </c>
      <c r="G107" s="4">
        <f>'[9]Coal'!I17</f>
        <v>49613.58</v>
      </c>
      <c r="H107" s="4">
        <f>'[9]Coal'!J17</f>
        <v>0</v>
      </c>
      <c r="I107" s="4">
        <f>'[9]Coal'!H17</f>
        <v>41.868</v>
      </c>
      <c r="J107" s="4"/>
      <c r="K107" s="4">
        <f>'[9]Coal'!AA17</f>
        <v>44922.9106849801</v>
      </c>
      <c r="L107" s="4">
        <f>'[9]Coal'!T17</f>
        <v>33218.362667103305</v>
      </c>
      <c r="M107" s="4">
        <f>'[9]Coal'!U17</f>
        <v>794.9686499999999</v>
      </c>
      <c r="N107" s="4">
        <f>'[9]Coal'!V17</f>
        <v>844.1831878546832</v>
      </c>
      <c r="O107" s="4">
        <f>'[9]Coal'!W17</f>
        <v>5.354580022110802</v>
      </c>
      <c r="P107" s="4">
        <f>'[9]Coal'!Y17</f>
        <v>10039.1076</v>
      </c>
      <c r="Q107" s="4">
        <f>'[9]Coal'!Z17</f>
        <v>0</v>
      </c>
      <c r="R107" s="4">
        <f>'[9]Coal'!X17</f>
        <v>20.934</v>
      </c>
      <c r="T107" s="5">
        <f t="shared" si="3"/>
        <v>0.23659653542824674</v>
      </c>
      <c r="U107" s="25">
        <f t="shared" si="4"/>
        <v>0.12789194664447315</v>
      </c>
    </row>
    <row r="108" spans="1:21" ht="11.25">
      <c r="A108" s="2">
        <f>'[9]Coal'!A16</f>
        <v>1997</v>
      </c>
      <c r="B108" s="4">
        <f>'[9]Coal'!B16</f>
        <v>195230.484</v>
      </c>
      <c r="C108" s="4">
        <f>'[9]Coal'!D16</f>
        <v>119993.68800000002</v>
      </c>
      <c r="D108" s="4">
        <f>'[9]Coal'!E16</f>
        <v>4479.876</v>
      </c>
      <c r="E108" s="4">
        <f>'[9]Coal'!F16</f>
        <v>18547.523999999998</v>
      </c>
      <c r="F108" s="4">
        <f>'[9]Coal'!G16</f>
        <v>41.868</v>
      </c>
      <c r="G108" s="4">
        <f>'[9]Coal'!I16</f>
        <v>52125.66</v>
      </c>
      <c r="H108" s="4">
        <f>'[9]Coal'!J16</f>
        <v>0</v>
      </c>
      <c r="I108" s="4">
        <f>'[9]Coal'!H16</f>
        <v>41.868</v>
      </c>
      <c r="J108" s="4"/>
      <c r="K108" s="4">
        <f>'[9]Coal'!AA16</f>
        <v>48547.406995313875</v>
      </c>
      <c r="L108" s="4">
        <f>'[9]Coal'!T16</f>
        <v>35007.59560516075</v>
      </c>
      <c r="M108" s="4">
        <f>'[9]Coal'!U16</f>
        <v>978.2929215000001</v>
      </c>
      <c r="N108" s="4">
        <f>'[9]Coal'!V16</f>
        <v>1042.1025172723305</v>
      </c>
      <c r="O108" s="4">
        <f>'[9]Coal'!W16</f>
        <v>5.420031380794521</v>
      </c>
      <c r="P108" s="4">
        <f>'[9]Coal'!Y16</f>
        <v>11493.06192</v>
      </c>
      <c r="Q108" s="4">
        <f>'[9]Coal'!Z16</f>
        <v>0</v>
      </c>
      <c r="R108" s="4">
        <f>'[9]Coal'!X16</f>
        <v>20.934</v>
      </c>
      <c r="T108" s="5">
        <f t="shared" si="3"/>
        <v>0.24866714460080874</v>
      </c>
      <c r="U108" s="25">
        <f t="shared" si="4"/>
        <v>0.12945522548950322</v>
      </c>
    </row>
    <row r="109" spans="1:21" ht="11.25">
      <c r="A109" s="2">
        <f>'[9]Coal'!A15</f>
        <v>1998</v>
      </c>
      <c r="B109" s="4">
        <f>'[9]Coal'!B15</f>
        <v>177855.264</v>
      </c>
      <c r="C109" s="4">
        <f>'[9]Coal'!D15</f>
        <v>119575.00800000002</v>
      </c>
      <c r="D109" s="4">
        <f>'[9]Coal'!E15</f>
        <v>4228.668000000001</v>
      </c>
      <c r="E109" s="4">
        <f>'[9]Coal'!F15</f>
        <v>16663.464</v>
      </c>
      <c r="F109" s="4">
        <f>'[9]Coal'!G15</f>
        <v>41.868</v>
      </c>
      <c r="G109" s="4">
        <f>'[9]Coal'!I15</f>
        <v>37304.388000000006</v>
      </c>
      <c r="H109" s="4">
        <f>'[9]Coal'!J15</f>
        <v>0</v>
      </c>
      <c r="I109" s="4">
        <f>'[9]Coal'!H15</f>
        <v>41.868</v>
      </c>
      <c r="J109" s="4"/>
      <c r="K109" s="4">
        <f>'[9]Coal'!AA15</f>
        <v>46116.60654535043</v>
      </c>
      <c r="L109" s="4">
        <f>'[9]Coal'!T15</f>
        <v>35623.43941483795</v>
      </c>
      <c r="M109" s="4">
        <f>'[9]Coal'!U15</f>
        <v>929.0987691428575</v>
      </c>
      <c r="N109" s="4">
        <f>'[9]Coal'!V15</f>
        <v>983.5058015754169</v>
      </c>
      <c r="O109" s="4">
        <f>'[9]Coal'!W15</f>
        <v>5.484239794197642</v>
      </c>
      <c r="P109" s="4">
        <f>'[9]Coal'!Y15</f>
        <v>8554.144320000001</v>
      </c>
      <c r="Q109" s="4">
        <f>'[9]Coal'!Z15</f>
        <v>0</v>
      </c>
      <c r="R109" s="4">
        <f>'[9]Coal'!X15</f>
        <v>20.934</v>
      </c>
      <c r="T109" s="5">
        <f t="shared" si="3"/>
        <v>0.25929289641576436</v>
      </c>
      <c r="U109" s="25">
        <f t="shared" si="4"/>
        <v>0.13098881709653296</v>
      </c>
    </row>
    <row r="110" spans="1:21" ht="11.25">
      <c r="A110" s="2">
        <f>'[9]Coal'!A14</f>
        <v>1999</v>
      </c>
      <c r="B110" s="4">
        <f>'[9]Coal'!B14</f>
        <v>177394.716</v>
      </c>
      <c r="C110" s="4">
        <f>'[9]Coal'!D14</f>
        <v>119281.932</v>
      </c>
      <c r="D110" s="4">
        <f>'[9]Coal'!E14</f>
        <v>4144.932000000001</v>
      </c>
      <c r="E110" s="4">
        <f>'[9]Coal'!F14</f>
        <v>15198.084</v>
      </c>
      <c r="F110" s="4">
        <f>'[9]Coal'!G14</f>
        <v>41.868</v>
      </c>
      <c r="G110" s="4">
        <f>'[9]Coal'!I14</f>
        <v>38686.03200000001</v>
      </c>
      <c r="H110" s="4">
        <f>'[9]Coal'!J14</f>
        <v>0</v>
      </c>
      <c r="I110" s="4">
        <f>'[9]Coal'!H14</f>
        <v>41.868</v>
      </c>
      <c r="J110" s="4"/>
      <c r="K110" s="4">
        <f>'[9]Coal'!AA14</f>
        <v>46842.18139452007</v>
      </c>
      <c r="L110" s="4">
        <f>'[9]Coal'!T14</f>
        <v>35962.38643180866</v>
      </c>
      <c r="M110" s="4">
        <f>'[9]Coal'!U14</f>
        <v>916.0299720000004</v>
      </c>
      <c r="N110" s="4">
        <f>'[9]Coal'!V14</f>
        <v>867.8542246964516</v>
      </c>
      <c r="O110" s="4">
        <f>'[9]Coal'!W14</f>
        <v>5.547166014958411</v>
      </c>
      <c r="P110" s="4">
        <f>'[9]Coal'!Y14</f>
        <v>9069.4296</v>
      </c>
      <c r="Q110" s="4">
        <f>'[9]Coal'!Z14</f>
        <v>0</v>
      </c>
      <c r="R110" s="4">
        <f>'[9]Coal'!X14</f>
        <v>20.934</v>
      </c>
      <c r="T110" s="5">
        <f t="shared" si="3"/>
        <v>0.26405623826202396</v>
      </c>
      <c r="U110" s="25">
        <f t="shared" si="4"/>
        <v>0.1324917840584315</v>
      </c>
    </row>
    <row r="111" spans="1:21" ht="11.25">
      <c r="A111" s="2">
        <f>'[9]Coal'!A13</f>
        <v>2000</v>
      </c>
      <c r="B111" s="4">
        <f>'[9]Coal'!B13</f>
        <v>185642.712</v>
      </c>
      <c r="C111" s="4">
        <f>'[9]Coal'!D13</f>
        <v>116309.304</v>
      </c>
      <c r="D111" s="4">
        <f>'[9]Coal'!E13</f>
        <v>3558.78</v>
      </c>
      <c r="E111" s="4">
        <f>'[9]Coal'!F13</f>
        <v>14151.383999999998</v>
      </c>
      <c r="F111" s="4">
        <f>'[9]Coal'!G13</f>
        <v>41.868</v>
      </c>
      <c r="G111" s="4">
        <f>'[9]Coal'!I13</f>
        <v>51539.50800000001</v>
      </c>
      <c r="H111" s="4">
        <f>'[9]Coal'!J13</f>
        <v>0</v>
      </c>
      <c r="I111" s="4">
        <f>'[9]Coal'!H13</f>
        <v>41.868</v>
      </c>
      <c r="J111" s="4"/>
      <c r="K111" s="4">
        <f>'[9]Coal'!AA13</f>
        <v>47973.83490729786</v>
      </c>
      <c r="L111" s="4">
        <f>'[9]Coal'!T13</f>
        <v>34425.52533631436</v>
      </c>
      <c r="M111" s="4">
        <f>'[9]Coal'!U13</f>
        <v>790.7609160000002</v>
      </c>
      <c r="N111" s="4">
        <f>'[9]Coal'!V13</f>
        <v>913.2318796432137</v>
      </c>
      <c r="O111" s="4">
        <f>'[9]Coal'!W13</f>
        <v>5.608775340285457</v>
      </c>
      <c r="P111" s="4">
        <f>'[9]Coal'!Y13</f>
        <v>11817.774000000001</v>
      </c>
      <c r="Q111" s="4">
        <f>'[9]Coal'!Z13</f>
        <v>0</v>
      </c>
      <c r="R111" s="4">
        <f>'[9]Coal'!X13</f>
        <v>20.934</v>
      </c>
      <c r="T111" s="5">
        <f t="shared" si="3"/>
        <v>0.25842024386768203</v>
      </c>
      <c r="U111" s="25">
        <f t="shared" si="4"/>
        <v>0.13396329751326685</v>
      </c>
    </row>
    <row r="118" ht="11.25">
      <c r="A118" s="2" t="s">
        <v>19</v>
      </c>
    </row>
    <row r="119" spans="2:20" ht="11.25">
      <c r="B119" s="2" t="s">
        <v>2</v>
      </c>
      <c r="K119" s="2" t="s">
        <v>3</v>
      </c>
      <c r="T119" s="2" t="s">
        <v>4</v>
      </c>
    </row>
    <row r="120" spans="1:20" ht="45">
      <c r="A120" s="3" t="s">
        <v>5</v>
      </c>
      <c r="B120" s="3" t="s">
        <v>6</v>
      </c>
      <c r="C120" s="3" t="s">
        <v>7</v>
      </c>
      <c r="D120" s="3"/>
      <c r="E120" s="3"/>
      <c r="F120" s="3"/>
      <c r="G120" s="3"/>
      <c r="H120" s="3"/>
      <c r="I120" s="3"/>
      <c r="J120" s="3"/>
      <c r="K120" s="3" t="s">
        <v>8</v>
      </c>
      <c r="L120" s="3" t="s">
        <v>9</v>
      </c>
      <c r="M120" s="3"/>
      <c r="N120" s="3"/>
      <c r="O120" s="3"/>
      <c r="P120" s="3"/>
      <c r="Q120" s="3"/>
      <c r="R120" s="3"/>
      <c r="T120" s="3" t="s">
        <v>20</v>
      </c>
    </row>
    <row r="121" spans="3:20" ht="22.5">
      <c r="C121" s="3" t="s">
        <v>11</v>
      </c>
      <c r="D121" s="3" t="s">
        <v>12</v>
      </c>
      <c r="E121" s="3" t="s">
        <v>13</v>
      </c>
      <c r="F121" s="3" t="s">
        <v>14</v>
      </c>
      <c r="G121" s="3" t="s">
        <v>15</v>
      </c>
      <c r="H121" s="3" t="s">
        <v>16</v>
      </c>
      <c r="I121" s="3" t="s">
        <v>17</v>
      </c>
      <c r="J121" s="3"/>
      <c r="K121" s="3"/>
      <c r="L121" s="3" t="s">
        <v>11</v>
      </c>
      <c r="M121" s="3" t="s">
        <v>12</v>
      </c>
      <c r="N121" s="3" t="s">
        <v>13</v>
      </c>
      <c r="O121" s="3" t="s">
        <v>14</v>
      </c>
      <c r="P121" s="3" t="s">
        <v>15</v>
      </c>
      <c r="Q121" s="3" t="s">
        <v>16</v>
      </c>
      <c r="R121" s="3" t="s">
        <v>17</v>
      </c>
      <c r="T121" s="2" t="s">
        <v>18</v>
      </c>
    </row>
    <row r="122" spans="1:23" ht="11.25">
      <c r="A122" s="2">
        <v>1900</v>
      </c>
      <c r="T122" s="5"/>
      <c r="U122" s="25" t="e">
        <f>O122/F122</f>
        <v>#DIV/0!</v>
      </c>
      <c r="W122" s="27"/>
    </row>
    <row r="123" spans="1:23" ht="11.25">
      <c r="A123" s="2">
        <v>1901</v>
      </c>
      <c r="T123" s="5"/>
      <c r="U123" s="25" t="e">
        <f aca="true" t="shared" si="5" ref="U123:U186">O123/F123</f>
        <v>#DIV/0!</v>
      </c>
      <c r="W123" s="27"/>
    </row>
    <row r="124" spans="1:23" ht="11.25">
      <c r="A124" s="2">
        <v>1902</v>
      </c>
      <c r="T124" s="5"/>
      <c r="U124" s="25" t="e">
        <f t="shared" si="5"/>
        <v>#DIV/0!</v>
      </c>
      <c r="W124" s="27"/>
    </row>
    <row r="125" spans="1:23" ht="11.25">
      <c r="A125" s="2">
        <v>1903</v>
      </c>
      <c r="T125" s="5"/>
      <c r="U125" s="25" t="e">
        <f t="shared" si="5"/>
        <v>#DIV/0!</v>
      </c>
      <c r="W125" s="27"/>
    </row>
    <row r="126" spans="1:23" ht="11.25">
      <c r="A126" s="2">
        <v>1904</v>
      </c>
      <c r="T126" s="5"/>
      <c r="U126" s="25" t="e">
        <f t="shared" si="5"/>
        <v>#DIV/0!</v>
      </c>
      <c r="W126" s="27"/>
    </row>
    <row r="127" spans="1:23" ht="11.25">
      <c r="A127" s="2">
        <v>1905</v>
      </c>
      <c r="T127" s="5"/>
      <c r="U127" s="25" t="e">
        <f t="shared" si="5"/>
        <v>#DIV/0!</v>
      </c>
      <c r="W127" s="27"/>
    </row>
    <row r="128" spans="1:23" ht="11.25">
      <c r="A128" s="2">
        <v>1906</v>
      </c>
      <c r="T128" s="5"/>
      <c r="U128" s="25" t="e">
        <f t="shared" si="5"/>
        <v>#DIV/0!</v>
      </c>
      <c r="W128" s="27"/>
    </row>
    <row r="129" spans="1:23" ht="11.25">
      <c r="A129" s="2">
        <v>1907</v>
      </c>
      <c r="T129" s="5"/>
      <c r="U129" s="25" t="e">
        <f t="shared" si="5"/>
        <v>#DIV/0!</v>
      </c>
      <c r="W129" s="27"/>
    </row>
    <row r="130" spans="1:23" ht="11.25">
      <c r="A130" s="2">
        <v>1908</v>
      </c>
      <c r="T130" s="5"/>
      <c r="U130" s="25" t="e">
        <f t="shared" si="5"/>
        <v>#DIV/0!</v>
      </c>
      <c r="W130" s="27"/>
    </row>
    <row r="131" spans="1:23" ht="11.25">
      <c r="A131" s="2">
        <v>1909</v>
      </c>
      <c r="T131" s="5"/>
      <c r="U131" s="25" t="e">
        <f t="shared" si="5"/>
        <v>#DIV/0!</v>
      </c>
      <c r="W131" s="27"/>
    </row>
    <row r="132" spans="1:23" ht="11.25">
      <c r="A132" s="2">
        <v>1910</v>
      </c>
      <c r="T132" s="5"/>
      <c r="U132" s="25" t="e">
        <f t="shared" si="5"/>
        <v>#DIV/0!</v>
      </c>
      <c r="W132" s="27"/>
    </row>
    <row r="133" spans="1:23" ht="11.25">
      <c r="A133" s="2">
        <v>1911</v>
      </c>
      <c r="T133" s="5"/>
      <c r="U133" s="25" t="e">
        <f t="shared" si="5"/>
        <v>#DIV/0!</v>
      </c>
      <c r="W133" s="27"/>
    </row>
    <row r="134" spans="1:23" ht="11.25">
      <c r="A134" s="2">
        <v>1912</v>
      </c>
      <c r="T134" s="5"/>
      <c r="U134" s="25" t="e">
        <f t="shared" si="5"/>
        <v>#DIV/0!</v>
      </c>
      <c r="W134" s="27"/>
    </row>
    <row r="135" spans="1:23" ht="11.25">
      <c r="A135" s="2">
        <v>1913</v>
      </c>
      <c r="T135" s="5"/>
      <c r="U135" s="25" t="e">
        <f t="shared" si="5"/>
        <v>#DIV/0!</v>
      </c>
      <c r="W135" s="27"/>
    </row>
    <row r="136" spans="1:23" ht="11.25">
      <c r="A136" s="2">
        <v>1914</v>
      </c>
      <c r="T136" s="5"/>
      <c r="U136" s="25" t="e">
        <f t="shared" si="5"/>
        <v>#DIV/0!</v>
      </c>
      <c r="W136" s="27"/>
    </row>
    <row r="137" spans="1:23" ht="11.25">
      <c r="A137" s="2">
        <v>1915</v>
      </c>
      <c r="T137" s="5"/>
      <c r="U137" s="25" t="e">
        <f t="shared" si="5"/>
        <v>#DIV/0!</v>
      </c>
      <c r="W137" s="27"/>
    </row>
    <row r="138" spans="1:23" ht="11.25">
      <c r="A138" s="2">
        <v>1916</v>
      </c>
      <c r="T138" s="5"/>
      <c r="U138" s="25" t="e">
        <f t="shared" si="5"/>
        <v>#DIV/0!</v>
      </c>
      <c r="W138" s="27"/>
    </row>
    <row r="139" spans="1:23" ht="11.25">
      <c r="A139" s="2">
        <v>1917</v>
      </c>
      <c r="T139" s="5"/>
      <c r="U139" s="25" t="e">
        <f t="shared" si="5"/>
        <v>#DIV/0!</v>
      </c>
      <c r="W139" s="27"/>
    </row>
    <row r="140" spans="1:23" ht="11.25">
      <c r="A140" s="2">
        <v>1918</v>
      </c>
      <c r="T140" s="5"/>
      <c r="U140" s="25" t="e">
        <f t="shared" si="5"/>
        <v>#DIV/0!</v>
      </c>
      <c r="W140" s="27"/>
    </row>
    <row r="141" spans="1:23" ht="11.25">
      <c r="A141" s="2">
        <v>1919</v>
      </c>
      <c r="T141" s="5"/>
      <c r="U141" s="25" t="e">
        <f t="shared" si="5"/>
        <v>#DIV/0!</v>
      </c>
      <c r="W141" s="27"/>
    </row>
    <row r="142" spans="1:23" ht="11.25">
      <c r="A142" s="2">
        <v>1920</v>
      </c>
      <c r="T142" s="5"/>
      <c r="U142" s="25" t="e">
        <f t="shared" si="5"/>
        <v>#DIV/0!</v>
      </c>
      <c r="W142" s="27"/>
    </row>
    <row r="143" spans="1:23" ht="11.25">
      <c r="A143" s="2">
        <v>1921</v>
      </c>
      <c r="T143" s="5"/>
      <c r="U143" s="25" t="e">
        <f t="shared" si="5"/>
        <v>#DIV/0!</v>
      </c>
      <c r="W143" s="27"/>
    </row>
    <row r="144" spans="1:23" ht="11.25">
      <c r="A144" s="2">
        <v>1922</v>
      </c>
      <c r="T144" s="5"/>
      <c r="U144" s="25" t="e">
        <f t="shared" si="5"/>
        <v>#DIV/0!</v>
      </c>
      <c r="W144" s="27"/>
    </row>
    <row r="145" spans="1:23" ht="11.25">
      <c r="A145" s="2">
        <v>1923</v>
      </c>
      <c r="T145" s="5"/>
      <c r="U145" s="25" t="e">
        <f t="shared" si="5"/>
        <v>#DIV/0!</v>
      </c>
      <c r="W145" s="27"/>
    </row>
    <row r="146" spans="1:23" ht="11.25">
      <c r="A146" s="2">
        <v>1924</v>
      </c>
      <c r="T146" s="5"/>
      <c r="U146" s="25" t="e">
        <f t="shared" si="5"/>
        <v>#DIV/0!</v>
      </c>
      <c r="W146" s="27"/>
    </row>
    <row r="147" spans="1:23" ht="11.25">
      <c r="A147" s="2">
        <v>1925</v>
      </c>
      <c r="T147" s="5"/>
      <c r="U147" s="25" t="e">
        <f t="shared" si="5"/>
        <v>#DIV/0!</v>
      </c>
      <c r="W147" s="27"/>
    </row>
    <row r="148" spans="1:23" ht="11.25">
      <c r="A148" s="2">
        <v>1926</v>
      </c>
      <c r="T148" s="5"/>
      <c r="U148" s="25" t="e">
        <f t="shared" si="5"/>
        <v>#DIV/0!</v>
      </c>
      <c r="W148" s="27"/>
    </row>
    <row r="149" spans="1:23" ht="11.25">
      <c r="A149" s="2">
        <v>1927</v>
      </c>
      <c r="T149" s="5"/>
      <c r="U149" s="25" t="e">
        <f t="shared" si="5"/>
        <v>#DIV/0!</v>
      </c>
      <c r="W149" s="27"/>
    </row>
    <row r="150" spans="1:23" ht="11.25">
      <c r="A150" s="2">
        <v>1928</v>
      </c>
      <c r="T150" s="5"/>
      <c r="U150" s="25" t="e">
        <f t="shared" si="5"/>
        <v>#DIV/0!</v>
      </c>
      <c r="W150" s="27"/>
    </row>
    <row r="151" spans="1:23" ht="11.25">
      <c r="A151" s="2">
        <v>1929</v>
      </c>
      <c r="T151" s="5"/>
      <c r="U151" s="25" t="e">
        <f t="shared" si="5"/>
        <v>#DIV/0!</v>
      </c>
      <c r="W151" s="27"/>
    </row>
    <row r="152" spans="1:23" ht="11.25">
      <c r="A152" s="2">
        <v>1930</v>
      </c>
      <c r="T152" s="5"/>
      <c r="U152" s="25" t="e">
        <f t="shared" si="5"/>
        <v>#DIV/0!</v>
      </c>
      <c r="W152" s="27"/>
    </row>
    <row r="153" spans="1:23" ht="11.25">
      <c r="A153" s="2">
        <v>1931</v>
      </c>
      <c r="T153" s="5"/>
      <c r="U153" s="25" t="e">
        <f t="shared" si="5"/>
        <v>#DIV/0!</v>
      </c>
      <c r="W153" s="27"/>
    </row>
    <row r="154" spans="1:23" ht="11.25">
      <c r="A154" s="2">
        <v>1932</v>
      </c>
      <c r="B154" s="4">
        <f>'[9]Oil'!B81</f>
        <v>8.233442876014488E-26</v>
      </c>
      <c r="C154" s="4">
        <f>'[9]Oil'!D81</f>
        <v>1.1857230743384309E-26</v>
      </c>
      <c r="D154" s="4">
        <f>'[9]Oil'!E81</f>
        <v>6.57296310475879E-27</v>
      </c>
      <c r="E154" s="4">
        <f>'[9]Oil'!F81</f>
        <v>2.3659015618195674E-26</v>
      </c>
      <c r="F154" s="4">
        <f>'[9]Oil'!G81</f>
        <v>3.9445786591708324E-26</v>
      </c>
      <c r="G154" s="4">
        <f>'[9]Oil'!I81</f>
        <v>0</v>
      </c>
      <c r="H154" s="4">
        <f>'[9]Oil'!J81</f>
        <v>0</v>
      </c>
      <c r="I154" s="4"/>
      <c r="J154" s="4"/>
      <c r="K154" s="4">
        <f>SUM(L154:Q154)</f>
        <v>7.379546664434081E-27</v>
      </c>
      <c r="L154" s="4">
        <f>'[9]Oil'!T81</f>
        <v>1.004157097474858E-27</v>
      </c>
      <c r="M154" s="4">
        <f>'[9]Oil'!U81</f>
        <v>6.075295898255615E-28</v>
      </c>
      <c r="N154" s="4">
        <f>'[9]Oil'!V81</f>
        <v>2.5113613362181052E-27</v>
      </c>
      <c r="O154" s="4">
        <f>'[9]Oil'!W81</f>
        <v>3.256498640915557E-27</v>
      </c>
      <c r="P154" s="4">
        <f>'[9]Oil'!Y81</f>
        <v>0</v>
      </c>
      <c r="Q154" s="4">
        <f>'[9]Oil'!Z81</f>
        <v>0</v>
      </c>
      <c r="R154" s="4"/>
      <c r="T154" s="5">
        <f aca="true" t="shared" si="6" ref="T154:T185">K154/B154</f>
        <v>0.08962892893727409</v>
      </c>
      <c r="U154" s="25">
        <f t="shared" si="5"/>
        <v>0.08255631139068442</v>
      </c>
      <c r="W154" s="27"/>
    </row>
    <row r="155" spans="1:23" ht="11.25">
      <c r="A155" s="2">
        <v>1933</v>
      </c>
      <c r="B155" s="4">
        <f>'[9]Oil'!B80</f>
        <v>4.393318507828357E-21</v>
      </c>
      <c r="C155" s="4">
        <f>'[9]Oil'!D80</f>
        <v>6.326951199024752E-22</v>
      </c>
      <c r="D155" s="4">
        <f>'[9]Oil'!E80</f>
        <v>3.507295902123037E-22</v>
      </c>
      <c r="E155" s="4">
        <f>'[9]Oil'!F80</f>
        <v>1.2624316796466748E-21</v>
      </c>
      <c r="F155" s="4">
        <f>'[9]Oil'!G80</f>
        <v>2.10480484165437E-21</v>
      </c>
      <c r="G155" s="4">
        <f>'[9]Oil'!I80</f>
        <v>0</v>
      </c>
      <c r="H155" s="4">
        <f>'[9]Oil'!J80</f>
        <v>0</v>
      </c>
      <c r="I155" s="4"/>
      <c r="J155" s="4"/>
      <c r="K155" s="4">
        <f aca="true" t="shared" si="7" ref="K155:K218">SUM(L155:Q155)</f>
        <v>4.028657713374931E-22</v>
      </c>
      <c r="L155" s="4">
        <f>'[9]Oil'!T80</f>
        <v>5.919155653557903E-23</v>
      </c>
      <c r="M155" s="4">
        <f>'[9]Oil'!U80</f>
        <v>3.286837302561012E-23</v>
      </c>
      <c r="N155" s="4">
        <f>'[9]Oil'!V80</f>
        <v>1.3400481917951108E-22</v>
      </c>
      <c r="O155" s="4">
        <f>'[9]Oil'!W80</f>
        <v>1.7680102259679288E-22</v>
      </c>
      <c r="P155" s="4">
        <f>'[9]Oil'!Y80</f>
        <v>0</v>
      </c>
      <c r="Q155" s="4">
        <f>'[9]Oil'!Z80</f>
        <v>0</v>
      </c>
      <c r="R155" s="4"/>
      <c r="T155" s="5">
        <f t="shared" si="6"/>
        <v>0.0916996504167944</v>
      </c>
      <c r="U155" s="25">
        <f t="shared" si="5"/>
        <v>0.08399877228419327</v>
      </c>
      <c r="W155" s="27"/>
    </row>
    <row r="156" spans="1:23" ht="11.25">
      <c r="A156" s="2">
        <v>1934</v>
      </c>
      <c r="B156" s="4">
        <f>'[9]Oil'!B79</f>
        <v>2.1176128109433723E-17</v>
      </c>
      <c r="C156" s="4">
        <f>'[9]Oil'!D79</f>
        <v>3.049638420113335E-18</v>
      </c>
      <c r="D156" s="4">
        <f>'[9]Oil'!E79</f>
        <v>1.6905432011976274E-18</v>
      </c>
      <c r="E156" s="4">
        <f>'[9]Oil'!F79</f>
        <v>6.0850163560802396E-18</v>
      </c>
      <c r="F156" s="4">
        <f>'[9]Oil'!G79</f>
        <v>1.01453188273985E-17</v>
      </c>
      <c r="G156" s="4">
        <f>'[9]Oil'!I79</f>
        <v>0</v>
      </c>
      <c r="H156" s="4">
        <f>'[9]Oil'!J79</f>
        <v>0</v>
      </c>
      <c r="I156" s="4"/>
      <c r="J156" s="4"/>
      <c r="K156" s="4">
        <f t="shared" si="7"/>
        <v>2.0221518016220873E-18</v>
      </c>
      <c r="L156" s="4">
        <f>'[9]Oil'!T79</f>
        <v>3.496670755521391E-19</v>
      </c>
      <c r="M156" s="4">
        <f>'[9]Oil'!U79</f>
        <v>1.6060160411377433E-19</v>
      </c>
      <c r="N156" s="4">
        <f>'[9]Oil'!V79</f>
        <v>6.459133825991419E-19</v>
      </c>
      <c r="O156" s="4">
        <f>'[9]Oil'!W79</f>
        <v>8.659697393570321E-19</v>
      </c>
      <c r="P156" s="4">
        <f>'[9]Oil'!Y79</f>
        <v>0</v>
      </c>
      <c r="Q156" s="4">
        <f>'[9]Oil'!Z79</f>
        <v>0</v>
      </c>
      <c r="R156" s="4"/>
      <c r="T156" s="5">
        <f t="shared" si="6"/>
        <v>0.09549204609889198</v>
      </c>
      <c r="U156" s="25">
        <f t="shared" si="5"/>
        <v>0.085356582093644</v>
      </c>
      <c r="W156" s="27"/>
    </row>
    <row r="157" spans="1:23" ht="11.25">
      <c r="A157" s="2">
        <v>1935</v>
      </c>
      <c r="B157" s="4">
        <f>'[9]Oil'!B78</f>
        <v>1.9890910888143627E-14</v>
      </c>
      <c r="C157" s="4">
        <f>'[9]Oil'!D78</f>
        <v>2.8645503909900357E-15</v>
      </c>
      <c r="D157" s="4">
        <f>'[9]Oil'!E78</f>
        <v>1.5879411001768012E-15</v>
      </c>
      <c r="E157" s="4">
        <f>'[9]Oil'!F78</f>
        <v>5.715705792210811E-15</v>
      </c>
      <c r="F157" s="4">
        <f>'[9]Oil'!G78</f>
        <v>9.52958121922628E-15</v>
      </c>
      <c r="G157" s="4">
        <f>'[9]Oil'!I78</f>
        <v>0</v>
      </c>
      <c r="H157" s="4">
        <f>'[9]Oil'!J78</f>
        <v>0</v>
      </c>
      <c r="I157" s="4"/>
      <c r="J157" s="4"/>
      <c r="K157" s="4">
        <f t="shared" si="7"/>
        <v>1.8810733260704785E-15</v>
      </c>
      <c r="L157" s="4">
        <f>'[9]Oil'!T78</f>
        <v>2.9584249492198105E-16</v>
      </c>
      <c r="M157" s="4">
        <f>'[9]Oil'!U78</f>
        <v>1.52896043074166E-16</v>
      </c>
      <c r="N157" s="4">
        <f>'[9]Oil'!V78</f>
        <v>6.067117401417401E-16</v>
      </c>
      <c r="O157" s="4">
        <f>'[9]Oil'!W78</f>
        <v>8.256230479325911E-16</v>
      </c>
      <c r="P157" s="4">
        <f>'[9]Oil'!Y78</f>
        <v>0</v>
      </c>
      <c r="Q157" s="4">
        <f>'[9]Oil'!Z78</f>
        <v>0</v>
      </c>
      <c r="R157" s="4"/>
      <c r="T157" s="5">
        <f t="shared" si="6"/>
        <v>0.09456949139477216</v>
      </c>
      <c r="U157" s="25">
        <f t="shared" si="5"/>
        <v>0.08663791502892765</v>
      </c>
      <c r="W157" s="27"/>
    </row>
    <row r="158" spans="1:23" ht="11.25">
      <c r="A158" s="2">
        <v>1936</v>
      </c>
      <c r="B158" s="4">
        <f>'[9]Oil'!B77</f>
        <v>1.1574209274642741E-11</v>
      </c>
      <c r="C158" s="4">
        <f>'[9]Oil'!D77</f>
        <v>1.6668369734058292E-12</v>
      </c>
      <c r="D158" s="4">
        <f>'[9]Oil'!E77</f>
        <v>9.239980367217874E-13</v>
      </c>
      <c r="E158" s="4">
        <f>'[9]Oil'!F77</f>
        <v>3.325879612218688E-12</v>
      </c>
      <c r="F158" s="4">
        <f>'[9]Oil'!G77</f>
        <v>5.545113944317908E-12</v>
      </c>
      <c r="G158" s="4">
        <f>'[9]Oil'!I77</f>
        <v>0</v>
      </c>
      <c r="H158" s="4">
        <f>'[9]Oil'!J77</f>
        <v>0</v>
      </c>
      <c r="I158" s="4"/>
      <c r="J158" s="4"/>
      <c r="K158" s="4">
        <f t="shared" si="7"/>
        <v>1.1111860683510423E-12</v>
      </c>
      <c r="L158" s="4">
        <f>'[9]Oil'!T77</f>
        <v>1.8282381579720453E-13</v>
      </c>
      <c r="M158" s="4">
        <f>'[9]Oil'!U77</f>
        <v>9.015580844013996E-14</v>
      </c>
      <c r="N158" s="4">
        <f>'[9]Oil'!V77</f>
        <v>3.5303605195722295E-13</v>
      </c>
      <c r="O158" s="4">
        <f>'[9]Oil'!W77</f>
        <v>4.851703921564749E-13</v>
      </c>
      <c r="P158" s="4">
        <f>'[9]Oil'!Y77</f>
        <v>0</v>
      </c>
      <c r="Q158" s="4">
        <f>'[9]Oil'!Z77</f>
        <v>0</v>
      </c>
      <c r="R158" s="4"/>
      <c r="T158" s="5">
        <f t="shared" si="6"/>
        <v>0.0960053548353817</v>
      </c>
      <c r="U158" s="25">
        <f t="shared" si="5"/>
        <v>0.08749511678720871</v>
      </c>
      <c r="W158" s="27"/>
    </row>
    <row r="159" spans="1:23" ht="11.25">
      <c r="A159" s="2">
        <v>1937</v>
      </c>
      <c r="B159" s="4">
        <f>'[9]Oil'!B76</f>
        <v>6.044062099721131E-09</v>
      </c>
      <c r="C159" s="4">
        <f>'[9]Oil'!D76</f>
        <v>8.704237100194488E-10</v>
      </c>
      <c r="D159" s="4">
        <f>'[9]Oil'!E76</f>
        <v>4.825125744185466E-10</v>
      </c>
      <c r="E159" s="4">
        <f>'[9]Oil'!F76</f>
        <v>1.7367772117691092E-09</v>
      </c>
      <c r="F159" s="4">
        <f>'[9]Oil'!G76</f>
        <v>2.8956633005516063E-09</v>
      </c>
      <c r="G159" s="4">
        <f>'[9]Oil'!I76</f>
        <v>0</v>
      </c>
      <c r="H159" s="4">
        <f>'[9]Oil'!J76</f>
        <v>0</v>
      </c>
      <c r="I159" s="4"/>
      <c r="J159" s="4"/>
      <c r="K159" s="4">
        <f t="shared" si="7"/>
        <v>5.984938958702903E-10</v>
      </c>
      <c r="L159" s="4">
        <f>'[9]Oil'!T76</f>
        <v>1.1069230567100386E-10</v>
      </c>
      <c r="M159" s="4">
        <f>'[9]Oil'!U76</f>
        <v>4.769981449966195E-11</v>
      </c>
      <c r="N159" s="4">
        <f>'[9]Oil'!V76</f>
        <v>1.843557318550121E-10</v>
      </c>
      <c r="O159" s="4">
        <f>'[9]Oil'!W76</f>
        <v>2.557460438446124E-10</v>
      </c>
      <c r="P159" s="4">
        <f>'[9]Oil'!Y76</f>
        <v>0</v>
      </c>
      <c r="Q159" s="4">
        <f>'[9]Oil'!Z76</f>
        <v>0</v>
      </c>
      <c r="R159" s="4"/>
      <c r="T159" s="5">
        <f t="shared" si="6"/>
        <v>0.09902179792260976</v>
      </c>
      <c r="U159" s="25">
        <f t="shared" si="5"/>
        <v>0.0883203664583152</v>
      </c>
      <c r="W159" s="27"/>
    </row>
    <row r="160" spans="1:23" ht="11.25">
      <c r="A160" s="2">
        <v>1938</v>
      </c>
      <c r="B160" s="4">
        <f>'[9]Oil'!B75</f>
        <v>7.109712698213918E-07</v>
      </c>
      <c r="C160" s="4">
        <f>'[9]Oil'!D75</f>
        <v>1.0238912840153106E-07</v>
      </c>
      <c r="D160" s="4">
        <f>'[9]Oil'!E75</f>
        <v>5.675861235028858E-08</v>
      </c>
      <c r="E160" s="4">
        <f>'[9]Oil'!F75</f>
        <v>2.042994726518962E-07</v>
      </c>
      <c r="F160" s="4">
        <f>'[9]Oil'!G75</f>
        <v>3.406208241744184E-07</v>
      </c>
      <c r="G160" s="4">
        <f>'[9]Oil'!I75</f>
        <v>0</v>
      </c>
      <c r="H160" s="4">
        <f>'[9]Oil'!J75</f>
        <v>0</v>
      </c>
      <c r="I160" s="4"/>
      <c r="J160" s="4"/>
      <c r="K160" s="4">
        <f t="shared" si="7"/>
        <v>6.706307172881868E-08</v>
      </c>
      <c r="L160" s="4">
        <f>'[9]Oil'!T75</f>
        <v>9.338438758844373E-09</v>
      </c>
      <c r="M160" s="4">
        <f>'[9]Oil'!U75</f>
        <v>5.683969608221746E-09</v>
      </c>
      <c r="N160" s="4">
        <f>'[9]Oil'!V75</f>
        <v>2.1686016227705123E-08</v>
      </c>
      <c r="O160" s="4">
        <f>'[9]Oil'!W75</f>
        <v>3.035464713404744E-08</v>
      </c>
      <c r="P160" s="4">
        <f>'[9]Oil'!Y75</f>
        <v>0</v>
      </c>
      <c r="Q160" s="4">
        <f>'[9]Oil'!Z75</f>
        <v>0</v>
      </c>
      <c r="R160" s="4"/>
      <c r="T160" s="5">
        <f t="shared" si="6"/>
        <v>0.09432599399644669</v>
      </c>
      <c r="U160" s="25">
        <f t="shared" si="5"/>
        <v>0.08911565288945467</v>
      </c>
      <c r="W160" s="27"/>
    </row>
    <row r="161" spans="1:23" ht="11.25">
      <c r="A161" s="2">
        <v>1939</v>
      </c>
      <c r="B161" s="4">
        <f>'[9]Oil'!B74</f>
        <v>4.847431155468596E-05</v>
      </c>
      <c r="C161" s="4">
        <f>'[9]Oil'!D74</f>
        <v>6.980932592670608E-06</v>
      </c>
      <c r="D161" s="4">
        <f>'[9]Oil'!E74</f>
        <v>3.869825371664762E-06</v>
      </c>
      <c r="E161" s="4">
        <f>'[9]Oil'!F74</f>
        <v>1.3929221486367427E-05</v>
      </c>
      <c r="F161" s="4">
        <f>'[9]Oil'!G74</f>
        <v>2.322366691018697E-05</v>
      </c>
      <c r="G161" s="4">
        <f>'[9]Oil'!I74</f>
        <v>0</v>
      </c>
      <c r="H161" s="4">
        <f>'[9]Oil'!J74</f>
        <v>0</v>
      </c>
      <c r="I161" s="4"/>
      <c r="J161" s="4"/>
      <c r="K161" s="4">
        <f t="shared" si="7"/>
        <v>4.461864602517867E-06</v>
      </c>
      <c r="L161" s="4">
        <f>'[9]Oil'!T74</f>
        <v>5.033842315471524E-07</v>
      </c>
      <c r="M161" s="4">
        <f>'[9]Oil'!U74</f>
        <v>3.9251085912599663E-07</v>
      </c>
      <c r="N161" s="4">
        <f>'[9]Oil'!V74</f>
        <v>1.4785614435107021E-06</v>
      </c>
      <c r="O161" s="4">
        <f>'[9]Oil'!W74</f>
        <v>2.087408068334016E-06</v>
      </c>
      <c r="P161" s="4">
        <f>'[9]Oil'!Y74</f>
        <v>0</v>
      </c>
      <c r="Q161" s="4">
        <f>'[9]Oil'!Z74</f>
        <v>0</v>
      </c>
      <c r="R161" s="4"/>
      <c r="T161" s="5">
        <f t="shared" si="6"/>
        <v>0.0920459612404035</v>
      </c>
      <c r="U161" s="25">
        <f t="shared" si="5"/>
        <v>0.08988279397937725</v>
      </c>
      <c r="W161" s="27"/>
    </row>
    <row r="162" spans="1:23" ht="11.25">
      <c r="A162" s="2">
        <v>1940</v>
      </c>
      <c r="B162" s="4">
        <f>'[9]Oil'!B73</f>
        <v>0.0012978295714989314</v>
      </c>
      <c r="C162" s="4">
        <f>'[9]Oil'!D73</f>
        <v>0.00018690437192052896</v>
      </c>
      <c r="D162" s="4">
        <f>'[9]Oil'!E73</f>
        <v>0.0001036089764414171</v>
      </c>
      <c r="E162" s="4">
        <f>'[9]Oil'!F73</f>
        <v>0.0003729347560216848</v>
      </c>
      <c r="F162" s="4">
        <f>'[9]Oil'!G73</f>
        <v>0.0006217800873908076</v>
      </c>
      <c r="G162" s="4">
        <f>'[9]Oil'!I73</f>
        <v>0</v>
      </c>
      <c r="H162" s="4">
        <f>'[9]Oil'!J73</f>
        <v>0</v>
      </c>
      <c r="I162" s="4"/>
      <c r="J162" s="4"/>
      <c r="K162" s="4">
        <f t="shared" si="7"/>
        <v>0.0001176870112920016</v>
      </c>
      <c r="L162" s="4">
        <f>'[9]Oil'!T73</f>
        <v>1.1110685532414278E-05</v>
      </c>
      <c r="M162" s="4">
        <f>'[9]Oil'!U73</f>
        <v>1.0642122008768395E-05</v>
      </c>
      <c r="N162" s="4">
        <f>'[9]Oil'!V73</f>
        <v>3.958634384113983E-05</v>
      </c>
      <c r="O162" s="4">
        <f>'[9]Oil'!W73</f>
        <v>5.6347859909679095E-05</v>
      </c>
      <c r="P162" s="4">
        <f>'[9]Oil'!Y73</f>
        <v>0</v>
      </c>
      <c r="Q162" s="4">
        <f>'[9]Oil'!Z73</f>
        <v>0</v>
      </c>
      <c r="R162" s="4"/>
      <c r="T162" s="5">
        <f t="shared" si="6"/>
        <v>0.09067986573620657</v>
      </c>
      <c r="U162" s="25">
        <f t="shared" si="5"/>
        <v>0.09062345522535648</v>
      </c>
      <c r="W162" s="27"/>
    </row>
    <row r="163" spans="1:23" ht="11.25">
      <c r="A163" s="2">
        <v>1941</v>
      </c>
      <c r="B163" s="4">
        <f>'[9]Oil'!B72</f>
        <v>0.012189662026694227</v>
      </c>
      <c r="C163" s="4">
        <f>'[9]Oil'!D72</f>
        <v>0.0017554701904283756</v>
      </c>
      <c r="D163" s="4">
        <f>'[9]Oil'!E72</f>
        <v>0.0009731311672101459</v>
      </c>
      <c r="E163" s="4">
        <f>'[9]Oil'!F72</f>
        <v>0.0035027315864452468</v>
      </c>
      <c r="F163" s="4">
        <f>'[9]Oil'!G72</f>
        <v>0.00583997258705442</v>
      </c>
      <c r="G163" s="4">
        <f>'[9]Oil'!I72</f>
        <v>0</v>
      </c>
      <c r="H163" s="4">
        <f>'[9]Oil'!J72</f>
        <v>0</v>
      </c>
      <c r="I163" s="4"/>
      <c r="J163" s="4"/>
      <c r="K163" s="4">
        <f t="shared" si="7"/>
        <v>0.0011130031432961221</v>
      </c>
      <c r="L163" s="4">
        <f>'[9]Oil'!T72</f>
        <v>0.00011075044133428743</v>
      </c>
      <c r="M163" s="4">
        <f>'[9]Oil'!U72</f>
        <v>0.000101205641389855</v>
      </c>
      <c r="N163" s="4">
        <f>'[9]Oil'!V72</f>
        <v>0.0003718085663117442</v>
      </c>
      <c r="O163" s="4">
        <f>'[9]Oil'!W72</f>
        <v>0.0005292384942602355</v>
      </c>
      <c r="P163" s="4">
        <f>'[9]Oil'!Y72</f>
        <v>0</v>
      </c>
      <c r="Q163" s="4">
        <f>'[9]Oil'!Z72</f>
        <v>0</v>
      </c>
      <c r="R163" s="4"/>
      <c r="T163" s="5">
        <f t="shared" si="6"/>
        <v>0.09130713721666349</v>
      </c>
      <c r="U163" s="25">
        <f t="shared" si="5"/>
        <v>0.09062345522535648</v>
      </c>
      <c r="W163" s="27"/>
    </row>
    <row r="164" spans="1:23" ht="11.25">
      <c r="A164" s="2">
        <v>1942</v>
      </c>
      <c r="B164" s="4">
        <f>'[9]Oil'!B71</f>
        <v>0.0756972677341772</v>
      </c>
      <c r="C164" s="4">
        <f>'[9]Oil'!D71</f>
        <v>0.010901393058578618</v>
      </c>
      <c r="D164" s="4">
        <f>'[9]Oil'!E71</f>
        <v>0.006043101961601795</v>
      </c>
      <c r="E164" s="4">
        <f>'[9]Oil'!F71</f>
        <v>0.021751809863100175</v>
      </c>
      <c r="F164" s="4">
        <f>'[9]Oil'!G71</f>
        <v>0.03626597419308442</v>
      </c>
      <c r="G164" s="4">
        <f>'[9]Oil'!I71</f>
        <v>0</v>
      </c>
      <c r="H164" s="4">
        <f>'[9]Oil'!J71</f>
        <v>0</v>
      </c>
      <c r="I164" s="4"/>
      <c r="J164" s="4"/>
      <c r="K164" s="4">
        <f t="shared" si="7"/>
        <v>0.007004413271917939</v>
      </c>
      <c r="L164" s="4">
        <f>'[9]Oil'!T71</f>
        <v>0.000772698151420868</v>
      </c>
      <c r="M164" s="4">
        <f>'[9]Oil'!U71</f>
        <v>0.0006362523065286449</v>
      </c>
      <c r="N164" s="4">
        <f>'[9]Oil'!V71</f>
        <v>0.002308914925477506</v>
      </c>
      <c r="O164" s="4">
        <f>'[9]Oil'!W71</f>
        <v>0.0032865478884909205</v>
      </c>
      <c r="P164" s="4">
        <f>'[9]Oil'!Y71</f>
        <v>0</v>
      </c>
      <c r="Q164" s="4">
        <f>'[9]Oil'!Z71</f>
        <v>0</v>
      </c>
      <c r="R164" s="4"/>
      <c r="T164" s="5">
        <f t="shared" si="6"/>
        <v>0.09253191669367819</v>
      </c>
      <c r="U164" s="25">
        <f t="shared" si="5"/>
        <v>0.0906234552253565</v>
      </c>
      <c r="W164" s="27"/>
    </row>
    <row r="165" spans="1:23" ht="11.25">
      <c r="A165" s="2">
        <v>1943</v>
      </c>
      <c r="B165" s="4">
        <f>'[9]Oil'!B70</f>
        <v>0.3379158340563655</v>
      </c>
      <c r="C165" s="4">
        <f>'[9]Oil'!D70</f>
        <v>0.04866428390390446</v>
      </c>
      <c r="D165" s="4">
        <f>'[9]Oil'!E70</f>
        <v>0.026976665086689007</v>
      </c>
      <c r="E165" s="4">
        <f>'[9]Oil'!F70</f>
        <v>0.09710100763394305</v>
      </c>
      <c r="F165" s="4">
        <f>'[9]Oil'!G70</f>
        <v>0.1618928566927615</v>
      </c>
      <c r="G165" s="4">
        <f>'[9]Oil'!I70</f>
        <v>0</v>
      </c>
      <c r="H165" s="4">
        <f>'[9]Oil'!J70</f>
        <v>0</v>
      </c>
      <c r="I165" s="4"/>
      <c r="J165" s="4"/>
      <c r="K165" s="4">
        <f t="shared" si="7"/>
        <v>0.03183139352546604</v>
      </c>
      <c r="L165" s="4">
        <f>'[9]Oil'!T70</f>
        <v>0.003978066963448074</v>
      </c>
      <c r="M165" s="4">
        <f>'[9]Oil'!U70</f>
        <v>0.002874941736381423</v>
      </c>
      <c r="N165" s="4">
        <f>'[9]Oil'!V70</f>
        <v>0.010307094775835014</v>
      </c>
      <c r="O165" s="4">
        <f>'[9]Oil'!W70</f>
        <v>0.014671290049801526</v>
      </c>
      <c r="P165" s="4">
        <f>'[9]Oil'!Y70</f>
        <v>0</v>
      </c>
      <c r="Q165" s="4">
        <f>'[9]Oil'!Z70</f>
        <v>0</v>
      </c>
      <c r="R165" s="4"/>
      <c r="T165" s="5">
        <f t="shared" si="6"/>
        <v>0.09419917718373758</v>
      </c>
      <c r="U165" s="25">
        <f t="shared" si="5"/>
        <v>0.09062345522535649</v>
      </c>
      <c r="W165" s="27"/>
    </row>
    <row r="166" spans="1:23" ht="11.25">
      <c r="A166" s="2">
        <v>1944</v>
      </c>
      <c r="B166" s="4">
        <f>'[9]Oil'!B69</f>
        <v>1.1862658597411113</v>
      </c>
      <c r="C166" s="4">
        <f>'[9]Oil'!D69</f>
        <v>0.1708377435024882</v>
      </c>
      <c r="D166" s="4">
        <f>'[9]Oil'!E69</f>
        <v>0.0947025666653762</v>
      </c>
      <c r="E166" s="4">
        <f>'[9]Oil'!F69</f>
        <v>0.3408766287151669</v>
      </c>
      <c r="F166" s="4">
        <f>'[9]Oil'!G69</f>
        <v>0.5683307778899434</v>
      </c>
      <c r="G166" s="4">
        <f>'[9]Oil'!I69</f>
        <v>0</v>
      </c>
      <c r="H166" s="4">
        <f>'[9]Oil'!J69</f>
        <v>0</v>
      </c>
      <c r="I166" s="4"/>
      <c r="J166" s="4"/>
      <c r="K166" s="4">
        <f t="shared" si="7"/>
        <v>0.11262883252112406</v>
      </c>
      <c r="L166" s="4">
        <f>'[9]Oil'!T69</f>
        <v>0.01472695333061989</v>
      </c>
      <c r="M166" s="4">
        <f>'[9]Oil'!U69</f>
        <v>0.010214348261765557</v>
      </c>
      <c r="N166" s="4">
        <f>'[9]Oil'!V69</f>
        <v>0.03618343212543731</v>
      </c>
      <c r="O166" s="4">
        <f>'[9]Oil'!W69</f>
        <v>0.051504098803301306</v>
      </c>
      <c r="P166" s="4">
        <f>'[9]Oil'!Y69</f>
        <v>0</v>
      </c>
      <c r="Q166" s="4">
        <f>'[9]Oil'!Z69</f>
        <v>0</v>
      </c>
      <c r="R166" s="4"/>
      <c r="T166" s="5">
        <f t="shared" si="6"/>
        <v>0.09494400567652178</v>
      </c>
      <c r="U166" s="25">
        <f t="shared" si="5"/>
        <v>0.09062345522535649</v>
      </c>
      <c r="W166" s="27"/>
    </row>
    <row r="167" spans="1:23" ht="11.25">
      <c r="A167" s="2">
        <v>1945</v>
      </c>
      <c r="B167" s="4">
        <f>'[9]Oil'!B68</f>
        <v>3.787760415191108</v>
      </c>
      <c r="C167" s="4">
        <f>'[9]Oil'!D68</f>
        <v>0.545486862785141</v>
      </c>
      <c r="D167" s="4">
        <f>'[9]Oil'!E68</f>
        <v>0.30238637510009214</v>
      </c>
      <c r="E167" s="4">
        <f>'[9]Oil'!F68</f>
        <v>1.0884229619428534</v>
      </c>
      <c r="F167" s="4">
        <f>'[9]Oil'!G68</f>
        <v>1.814686653543329</v>
      </c>
      <c r="G167" s="4">
        <f>'[9]Oil'!I68</f>
        <v>0</v>
      </c>
      <c r="H167" s="4">
        <f>'[9]Oil'!J68</f>
        <v>0</v>
      </c>
      <c r="I167" s="4"/>
      <c r="J167" s="4"/>
      <c r="K167" s="4">
        <f t="shared" si="7"/>
        <v>0.37950535221406745</v>
      </c>
      <c r="L167" s="4">
        <f>'[9]Oil'!T68</f>
        <v>0.06651475326247351</v>
      </c>
      <c r="M167" s="4">
        <f>'[9]Oil'!U68</f>
        <v>0.03300331293949571</v>
      </c>
      <c r="N167" s="4">
        <f>'[9]Oil'!V68</f>
        <v>0.11553411131666234</v>
      </c>
      <c r="O167" s="4">
        <f>'[9]Oil'!W68</f>
        <v>0.16445317469543588</v>
      </c>
      <c r="P167" s="4">
        <f>'[9]Oil'!Y68</f>
        <v>0</v>
      </c>
      <c r="Q167" s="4">
        <f>'[9]Oil'!Z68</f>
        <v>0</v>
      </c>
      <c r="R167" s="4"/>
      <c r="T167" s="5">
        <f t="shared" si="6"/>
        <v>0.10019254404054483</v>
      </c>
      <c r="U167" s="25">
        <f t="shared" si="5"/>
        <v>0.09062345522535649</v>
      </c>
      <c r="W167" s="27"/>
    </row>
    <row r="168" spans="1:23" ht="11.25">
      <c r="A168" s="2">
        <v>1946</v>
      </c>
      <c r="B168" s="4">
        <f>'[9]Oil'!B67</f>
        <v>32.424949815529175</v>
      </c>
      <c r="C168" s="4">
        <f>'[9]Oil'!D67</f>
        <v>4.669615343119913</v>
      </c>
      <c r="D168" s="4">
        <f>'[9]Oil'!E67</f>
        <v>2.5885647355617065</v>
      </c>
      <c r="E168" s="4">
        <f>'[9]Oil'!F67</f>
        <v>9.317394990856627</v>
      </c>
      <c r="F168" s="4">
        <f>'[9]Oil'!G67</f>
        <v>15.534542109914378</v>
      </c>
      <c r="G168" s="4">
        <f>'[9]Oil'!I67</f>
        <v>0</v>
      </c>
      <c r="H168" s="4">
        <f>'[9]Oil'!J67</f>
        <v>0</v>
      </c>
      <c r="I168" s="4"/>
      <c r="J168" s="4"/>
      <c r="K168" s="4">
        <f t="shared" si="7"/>
        <v>2.8894826228908577</v>
      </c>
      <c r="L168" s="4">
        <f>'[9]Oil'!T67</f>
        <v>0.20280781146289842</v>
      </c>
      <c r="M168" s="4">
        <f>'[9]Oil'!U67</f>
        <v>0.2858515057984565</v>
      </c>
      <c r="N168" s="4">
        <f>'[9]Oil'!V67</f>
        <v>0.9890244764162384</v>
      </c>
      <c r="O168" s="4">
        <f>'[9]Oil'!W67</f>
        <v>1.4117988292132644</v>
      </c>
      <c r="P168" s="4">
        <f>'[9]Oil'!Y67</f>
        <v>0</v>
      </c>
      <c r="Q168" s="4">
        <f>'[9]Oil'!Z67</f>
        <v>0</v>
      </c>
      <c r="R168" s="4"/>
      <c r="T168" s="5">
        <f t="shared" si="6"/>
        <v>0.08911294047730514</v>
      </c>
      <c r="U168" s="25">
        <f t="shared" si="5"/>
        <v>0.09088126442505397</v>
      </c>
      <c r="W168" s="27"/>
    </row>
    <row r="169" spans="1:23" ht="11.25">
      <c r="A169" s="2">
        <v>1947</v>
      </c>
      <c r="B169" s="4">
        <f>'[9]Oil'!B66</f>
        <v>148.69602448056116</v>
      </c>
      <c r="C169" s="4">
        <f>'[9]Oil'!D66</f>
        <v>21.414165367275853</v>
      </c>
      <c r="D169" s="4">
        <f>'[9]Oil'!E66</f>
        <v>11.870775050645026</v>
      </c>
      <c r="E169" s="4">
        <f>'[9]Oil'!F66</f>
        <v>42.728195464837434</v>
      </c>
      <c r="F169" s="4">
        <f>'[9]Oil'!G66</f>
        <v>71.23911268981675</v>
      </c>
      <c r="G169" s="4">
        <f>'[9]Oil'!I66</f>
        <v>0</v>
      </c>
      <c r="H169" s="4">
        <f>'[9]Oil'!J66</f>
        <v>0</v>
      </c>
      <c r="I169" s="4"/>
      <c r="J169" s="4"/>
      <c r="K169" s="4">
        <f t="shared" si="7"/>
        <v>13.330929341326831</v>
      </c>
      <c r="L169" s="4">
        <f>'[9]Oil'!T66</f>
        <v>0.9768284116312763</v>
      </c>
      <c r="M169" s="4">
        <f>'[9]Oil'!U66</f>
        <v>1.3261351556577703</v>
      </c>
      <c r="N169" s="4">
        <f>'[9]Oil'!V66</f>
        <v>4.535519980562322</v>
      </c>
      <c r="O169" s="4">
        <f>'[9]Oil'!W66</f>
        <v>6.492445793475463</v>
      </c>
      <c r="P169" s="4">
        <f>'[9]Oil'!Y66</f>
        <v>0</v>
      </c>
      <c r="Q169" s="4">
        <f>'[9]Oil'!Z66</f>
        <v>0</v>
      </c>
      <c r="R169" s="4"/>
      <c r="T169" s="5">
        <f t="shared" si="6"/>
        <v>0.08965222431396991</v>
      </c>
      <c r="U169" s="25">
        <f t="shared" si="5"/>
        <v>0.09113597219752463</v>
      </c>
      <c r="W169" s="27"/>
    </row>
    <row r="170" spans="1:23" ht="11.25">
      <c r="A170" s="2">
        <v>1948</v>
      </c>
      <c r="B170" s="4">
        <f>'[9]Oil'!B65</f>
        <v>632.6795440589785</v>
      </c>
      <c r="C170" s="4">
        <f>'[9]Oil'!D65</f>
        <v>91.11409957529031</v>
      </c>
      <c r="D170" s="4">
        <f>'[9]Oil'!E65</f>
        <v>50.50838832379555</v>
      </c>
      <c r="E170" s="4">
        <f>'[9]Oil'!F65</f>
        <v>181.80213842025265</v>
      </c>
      <c r="F170" s="4">
        <f>'[9]Oil'!G65</f>
        <v>303.1118652513242</v>
      </c>
      <c r="G170" s="4">
        <f>'[9]Oil'!I65</f>
        <v>0</v>
      </c>
      <c r="H170" s="4">
        <f>'[9]Oil'!J65</f>
        <v>0</v>
      </c>
      <c r="I170" s="4"/>
      <c r="J170" s="4"/>
      <c r="K170" s="4">
        <f t="shared" si="7"/>
        <v>56.35711093211407</v>
      </c>
      <c r="L170" s="4">
        <f>'[9]Oil'!T65</f>
        <v>3.6510191858126095</v>
      </c>
      <c r="M170" s="4">
        <f>'[9]Oil'!U65</f>
        <v>5.707447880588886</v>
      </c>
      <c r="N170" s="4">
        <f>'[9]Oil'!V65</f>
        <v>19.29796525089806</v>
      </c>
      <c r="O170" s="4">
        <f>'[9]Oil'!W65</f>
        <v>27.700678614814517</v>
      </c>
      <c r="P170" s="4">
        <f>'[9]Oil'!Y65</f>
        <v>0</v>
      </c>
      <c r="Q170" s="4">
        <f>'[9]Oil'!Z65</f>
        <v>0</v>
      </c>
      <c r="R170" s="4"/>
      <c r="T170" s="5">
        <f t="shared" si="6"/>
        <v>0.08907686594472927</v>
      </c>
      <c r="U170" s="25">
        <f t="shared" si="5"/>
        <v>0.09138764195801635</v>
      </c>
      <c r="W170" s="27"/>
    </row>
    <row r="171" spans="1:23" ht="11.25">
      <c r="A171" s="2">
        <v>1949</v>
      </c>
      <c r="B171" s="4">
        <f>'[9]Oil'!B64</f>
        <v>2574.94846977065</v>
      </c>
      <c r="C171" s="4">
        <f>'[9]Oil'!D64</f>
        <v>370.82613698990343</v>
      </c>
      <c r="D171" s="4">
        <f>'[9]Oil'!E64</f>
        <v>205.5645681075082</v>
      </c>
      <c r="E171" s="4">
        <f>'[9]Oil'!F64</f>
        <v>739.9182453773503</v>
      </c>
      <c r="F171" s="4">
        <f>'[9]Oil'!G64</f>
        <v>1233.6378517802475</v>
      </c>
      <c r="G171" s="4">
        <f>'[9]Oil'!I64</f>
        <v>0</v>
      </c>
      <c r="H171" s="4">
        <f>'[9]Oil'!J64</f>
        <v>0</v>
      </c>
      <c r="I171" s="4"/>
      <c r="J171" s="4"/>
      <c r="K171" s="4">
        <f t="shared" si="7"/>
        <v>230.53611466575722</v>
      </c>
      <c r="L171" s="4">
        <f>'[9]Oil'!T64</f>
        <v>15.455997757590739</v>
      </c>
      <c r="M171" s="4">
        <f>'[9]Oil'!U64</f>
        <v>23.493093498000896</v>
      </c>
      <c r="N171" s="4">
        <f>'[9]Oil'!V64</f>
        <v>78.54097158522151</v>
      </c>
      <c r="O171" s="4">
        <f>'[9]Oil'!W64</f>
        <v>113.04605182494406</v>
      </c>
      <c r="P171" s="4">
        <f>'[9]Oil'!Y64</f>
        <v>0</v>
      </c>
      <c r="Q171" s="4">
        <f>'[9]Oil'!Z64</f>
        <v>0</v>
      </c>
      <c r="R171" s="4"/>
      <c r="T171" s="5">
        <f t="shared" si="6"/>
        <v>0.0895303798783558</v>
      </c>
      <c r="U171" s="25">
        <f t="shared" si="5"/>
        <v>0.09163633530035473</v>
      </c>
      <c r="W171" s="27"/>
    </row>
    <row r="172" spans="1:23" ht="11.25">
      <c r="A172" s="2">
        <v>1950</v>
      </c>
      <c r="B172" s="4">
        <f>'[9]Oil'!B63</f>
        <v>8600.071873443927</v>
      </c>
      <c r="C172" s="4">
        <f>'[9]Oil'!D63</f>
        <v>1238.522427964855</v>
      </c>
      <c r="D172" s="4">
        <f>'[9]Oil'!E63</f>
        <v>686.5652191150426</v>
      </c>
      <c r="E172" s="4">
        <f>'[9]Oil'!F63</f>
        <v>2471.253372804201</v>
      </c>
      <c r="F172" s="4">
        <f>'[9]Oil'!G63</f>
        <v>4120.227769861379</v>
      </c>
      <c r="G172" s="4">
        <f>'[9]Oil'!I63</f>
        <v>0</v>
      </c>
      <c r="H172" s="4">
        <f>'[9]Oil'!J63</f>
        <v>0</v>
      </c>
      <c r="I172" s="4"/>
      <c r="J172" s="4"/>
      <c r="K172" s="4">
        <f t="shared" si="7"/>
        <v>776.8523692567917</v>
      </c>
      <c r="L172" s="4">
        <f>'[9]Oil'!T63</f>
        <v>56.61078027856648</v>
      </c>
      <c r="M172" s="4">
        <f>'[9]Oil'!U63</f>
        <v>79.3473231805812</v>
      </c>
      <c r="N172" s="4">
        <f>'[9]Oil'!V63</f>
        <v>262.3190361177151</v>
      </c>
      <c r="O172" s="4">
        <f>'[9]Oil'!W63</f>
        <v>378.575229679929</v>
      </c>
      <c r="P172" s="4">
        <f>'[9]Oil'!Y63</f>
        <v>0</v>
      </c>
      <c r="Q172" s="4">
        <f>'[9]Oil'!Z63</f>
        <v>0</v>
      </c>
      <c r="R172" s="4"/>
      <c r="T172" s="5">
        <f t="shared" si="6"/>
        <v>0.09033091591427579</v>
      </c>
      <c r="U172" s="25">
        <f t="shared" si="5"/>
        <v>0.09188211206407791</v>
      </c>
      <c r="W172" s="27"/>
    </row>
    <row r="173" spans="1:23" ht="11.25">
      <c r="A173" s="2">
        <v>1951</v>
      </c>
      <c r="B173" s="4">
        <f>'[9]Oil'!B62</f>
        <v>19558.80872109904</v>
      </c>
      <c r="C173" s="4">
        <f>'[9]Oil'!D62</f>
        <v>2816.723350900924</v>
      </c>
      <c r="D173" s="4">
        <f>'[9]Oil'!E62</f>
        <v>1561.4285546491744</v>
      </c>
      <c r="E173" s="4">
        <f>'[9]Oil'!F62</f>
        <v>5620.275357151451</v>
      </c>
      <c r="F173" s="4">
        <f>'[9]Oil'!G62</f>
        <v>9370.47364533338</v>
      </c>
      <c r="G173" s="4">
        <f>'[9]Oil'!I62</f>
        <v>0</v>
      </c>
      <c r="H173" s="4">
        <f>'[9]Oil'!J62</f>
        <v>0</v>
      </c>
      <c r="I173" s="4"/>
      <c r="J173" s="4"/>
      <c r="K173" s="4">
        <f t="shared" si="7"/>
        <v>1768.7570683639076</v>
      </c>
      <c r="L173" s="4">
        <f>'[9]Oil'!T62</f>
        <v>125.6544785732739</v>
      </c>
      <c r="M173" s="4">
        <f>'[9]Oil'!U62</f>
        <v>182.46407967186028</v>
      </c>
      <c r="N173" s="4">
        <f>'[9]Oil'!V62</f>
        <v>596.5819735963294</v>
      </c>
      <c r="O173" s="4">
        <f>'[9]Oil'!W62</f>
        <v>864.056536522444</v>
      </c>
      <c r="P173" s="4">
        <f>'[9]Oil'!Y62</f>
        <v>0</v>
      </c>
      <c r="Q173" s="4">
        <f>'[9]Oil'!Z62</f>
        <v>0</v>
      </c>
      <c r="R173" s="4"/>
      <c r="T173" s="5">
        <f t="shared" si="6"/>
        <v>0.09043276068525907</v>
      </c>
      <c r="U173" s="25">
        <f t="shared" si="5"/>
        <v>0.0922105508458215</v>
      </c>
      <c r="W173" s="27"/>
    </row>
    <row r="174" spans="1:23" ht="11.25">
      <c r="A174" s="2">
        <v>1952</v>
      </c>
      <c r="B174" s="4">
        <f>'[9]Oil'!B61</f>
        <v>32224.451417221007</v>
      </c>
      <c r="C174" s="4">
        <f>'[9]Oil'!D61</f>
        <v>4640.7409608205635</v>
      </c>
      <c r="D174" s="4">
        <f>'[9]Oil'!E61</f>
        <v>2572.5584476152385</v>
      </c>
      <c r="E174" s="4">
        <f>'[9]Oil'!F61</f>
        <v>9259.781246419108</v>
      </c>
      <c r="F174" s="4">
        <f>'[9]Oil'!G61</f>
        <v>15438.484881477374</v>
      </c>
      <c r="G174" s="4">
        <f>'[9]Oil'!I61</f>
        <v>0</v>
      </c>
      <c r="H174" s="4">
        <f>'[9]Oil'!J61</f>
        <v>0</v>
      </c>
      <c r="I174" s="4"/>
      <c r="J174" s="4"/>
      <c r="K174" s="4">
        <f t="shared" si="7"/>
        <v>2918.9823315933263</v>
      </c>
      <c r="L174" s="4">
        <f>'[9]Oil'!T61</f>
        <v>203.22130540139003</v>
      </c>
      <c r="M174" s="4">
        <f>'[9]Oil'!U61</f>
        <v>303.92940516825684</v>
      </c>
      <c r="N174" s="4">
        <f>'[9]Oil'!V61</f>
        <v>982.9088825745459</v>
      </c>
      <c r="O174" s="4">
        <f>'[9]Oil'!W61</f>
        <v>1428.9227384491337</v>
      </c>
      <c r="P174" s="4">
        <f>'[9]Oil'!Y61</f>
        <v>0</v>
      </c>
      <c r="Q174" s="4">
        <f>'[9]Oil'!Z61</f>
        <v>0</v>
      </c>
      <c r="R174" s="4"/>
      <c r="T174" s="5">
        <f t="shared" si="6"/>
        <v>0.09058284014831665</v>
      </c>
      <c r="U174" s="25">
        <f t="shared" si="5"/>
        <v>0.09255589194270689</v>
      </c>
      <c r="W174" s="27"/>
    </row>
    <row r="175" spans="1:23" ht="11.25">
      <c r="A175" s="2">
        <v>1953</v>
      </c>
      <c r="B175" s="4">
        <f>'[9]Oil'!B60</f>
        <v>44813.238949411985</v>
      </c>
      <c r="C175" s="4">
        <f>'[9]Oil'!D60</f>
        <v>6453.690425539304</v>
      </c>
      <c r="D175" s="4">
        <f>'[9]Oil'!E60</f>
        <v>3577.5528008740894</v>
      </c>
      <c r="E175" s="4">
        <f>'[9]Oil'!F60</f>
        <v>12877.202601292538</v>
      </c>
      <c r="F175" s="4">
        <f>'[9]Oil'!G60</f>
        <v>21469.675404335987</v>
      </c>
      <c r="G175" s="4">
        <f>'[9]Oil'!I60</f>
        <v>0</v>
      </c>
      <c r="H175" s="4">
        <f>'[9]Oil'!J60</f>
        <v>0</v>
      </c>
      <c r="I175" s="4"/>
      <c r="J175" s="4"/>
      <c r="K175" s="4">
        <f t="shared" si="7"/>
        <v>4161.513493914155</v>
      </c>
      <c r="L175" s="4">
        <f>'[9]Oil'!T60</f>
        <v>372.11979381465403</v>
      </c>
      <c r="M175" s="4">
        <f>'[9]Oil'!U60</f>
        <v>427.2620202186761</v>
      </c>
      <c r="N175" s="4">
        <f>'[9]Oil'!V60</f>
        <v>1366.891558525443</v>
      </c>
      <c r="O175" s="4">
        <f>'[9]Oil'!W60</f>
        <v>1995.240121355382</v>
      </c>
      <c r="P175" s="4">
        <f>'[9]Oil'!Y60</f>
        <v>0</v>
      </c>
      <c r="Q175" s="4">
        <f>'[9]Oil'!Z60</f>
        <v>0</v>
      </c>
      <c r="R175" s="4"/>
      <c r="T175" s="5">
        <f t="shared" si="6"/>
        <v>0.09286348390510078</v>
      </c>
      <c r="U175" s="25">
        <f t="shared" si="5"/>
        <v>0.09293294303613113</v>
      </c>
      <c r="W175" s="27"/>
    </row>
    <row r="176" spans="1:23" ht="11.25">
      <c r="A176" s="2">
        <v>1954</v>
      </c>
      <c r="B176" s="4">
        <f>'[9]Oil'!B59</f>
        <v>54483.966583784044</v>
      </c>
      <c r="C176" s="4">
        <f>'[9]Oil'!D59</f>
        <v>7846.401236119182</v>
      </c>
      <c r="D176" s="4">
        <f>'[9]Oil'!E59</f>
        <v>4349.591143692695</v>
      </c>
      <c r="E176" s="4">
        <f>'[9]Oil'!F59</f>
        <v>15656.111735495202</v>
      </c>
      <c r="F176" s="4">
        <f>'[9]Oil'!G59</f>
        <v>26102.84604991448</v>
      </c>
      <c r="G176" s="4">
        <f>'[9]Oil'!I59</f>
        <v>0</v>
      </c>
      <c r="H176" s="4">
        <f>'[9]Oil'!J59</f>
        <v>0</v>
      </c>
      <c r="I176" s="4"/>
      <c r="J176" s="4"/>
      <c r="K176" s="4">
        <f t="shared" si="7"/>
        <v>5119.5077417839</v>
      </c>
      <c r="L176" s="4">
        <f>'[9]Oil'!T59</f>
        <v>497.052263386996</v>
      </c>
      <c r="M176" s="4">
        <f>'[9]Oil'!U59</f>
        <v>525.0577880600457</v>
      </c>
      <c r="N176" s="4">
        <f>'[9]Oil'!V59</f>
        <v>1661.867692322515</v>
      </c>
      <c r="O176" s="4">
        <f>'[9]Oil'!W59</f>
        <v>2435.529998014344</v>
      </c>
      <c r="P176" s="4">
        <f>'[9]Oil'!Y59</f>
        <v>0</v>
      </c>
      <c r="Q176" s="4">
        <f>'[9]Oil'!Z59</f>
        <v>0</v>
      </c>
      <c r="R176" s="4"/>
      <c r="T176" s="5">
        <f t="shared" si="6"/>
        <v>0.09396356511435805</v>
      </c>
      <c r="U176" s="25">
        <f t="shared" si="5"/>
        <v>0.09330515122209533</v>
      </c>
      <c r="W176" s="27"/>
    </row>
    <row r="177" spans="1:23" ht="11.25">
      <c r="A177" s="2">
        <v>1955</v>
      </c>
      <c r="B177" s="4">
        <f>'[9]Oil'!B58</f>
        <v>61283.86834687815</v>
      </c>
      <c r="C177" s="4">
        <f>'[9]Oil'!D58</f>
        <v>8825.6757079472</v>
      </c>
      <c r="D177" s="4">
        <f>'[9]Oil'!E58</f>
        <v>4892.444286392062</v>
      </c>
      <c r="E177" s="4">
        <f>'[9]Oil'!F58</f>
        <v>17610.081471338144</v>
      </c>
      <c r="F177" s="4">
        <f>'[9]Oil'!G58</f>
        <v>29360.626274187198</v>
      </c>
      <c r="G177" s="4">
        <f>'[9]Oil'!I58</f>
        <v>0</v>
      </c>
      <c r="H177" s="4">
        <f>'[9]Oil'!J58</f>
        <v>0</v>
      </c>
      <c r="I177" s="4"/>
      <c r="J177" s="4"/>
      <c r="K177" s="4">
        <f t="shared" si="7"/>
        <v>5809.005227511832</v>
      </c>
      <c r="L177" s="4">
        <f>'[9]Oil'!T58</f>
        <v>592.5615929499636</v>
      </c>
      <c r="M177" s="4">
        <f>'[9]Oil'!U58</f>
        <v>596.8782029398303</v>
      </c>
      <c r="N177" s="4">
        <f>'[9]Oil'!V58</f>
        <v>1869.278014287149</v>
      </c>
      <c r="O177" s="4">
        <f>'[9]Oil'!W58</f>
        <v>2750.2874173348896</v>
      </c>
      <c r="P177" s="4">
        <f>'[9]Oil'!Y58</f>
        <v>0</v>
      </c>
      <c r="Q177" s="4">
        <f>'[9]Oil'!Z58</f>
        <v>0</v>
      </c>
      <c r="R177" s="4"/>
      <c r="T177" s="5">
        <f t="shared" si="6"/>
        <v>0.0947884881325013</v>
      </c>
      <c r="U177" s="25">
        <f t="shared" si="5"/>
        <v>0.09367264143656373</v>
      </c>
      <c r="W177" s="27"/>
    </row>
    <row r="178" spans="1:23" ht="11.25">
      <c r="A178" s="2">
        <v>1956</v>
      </c>
      <c r="B178" s="4">
        <f>'[9]Oil'!B57</f>
        <v>70353.88086221613</v>
      </c>
      <c r="C178" s="4">
        <f>'[9]Oil'!D57</f>
        <v>10131.875712723388</v>
      </c>
      <c r="D178" s="4">
        <f>'[9]Oil'!E57</f>
        <v>5616.526040778086</v>
      </c>
      <c r="E178" s="4">
        <f>'[9]Oil'!F57</f>
        <v>20216.37352909619</v>
      </c>
      <c r="F178" s="4">
        <f>'[9]Oil'!G57</f>
        <v>33705.998962766906</v>
      </c>
      <c r="G178" s="4">
        <f>'[9]Oil'!I57</f>
        <v>0</v>
      </c>
      <c r="H178" s="4">
        <f>'[9]Oil'!J57</f>
        <v>0</v>
      </c>
      <c r="I178" s="4"/>
      <c r="J178" s="4"/>
      <c r="K178" s="4">
        <f t="shared" si="7"/>
        <v>6709.6749926508255</v>
      </c>
      <c r="L178" s="4">
        <f>'[9]Oil'!T57</f>
        <v>695.9537810621613</v>
      </c>
      <c r="M178" s="4">
        <f>'[9]Oil'!U57</f>
        <v>692.4374247416397</v>
      </c>
      <c r="N178" s="4">
        <f>'[9]Oil'!V57</f>
        <v>2145.931160401647</v>
      </c>
      <c r="O178" s="4">
        <f>'[9]Oil'!W57</f>
        <v>3175.352626445378</v>
      </c>
      <c r="P178" s="4">
        <f>'[9]Oil'!Y57</f>
        <v>0</v>
      </c>
      <c r="Q178" s="4">
        <f>'[9]Oil'!Z57</f>
        <v>0</v>
      </c>
      <c r="R178" s="4"/>
      <c r="T178" s="5">
        <f t="shared" si="6"/>
        <v>0.09537036067408027</v>
      </c>
      <c r="U178" s="25">
        <f t="shared" si="5"/>
        <v>0.09420734362310428</v>
      </c>
      <c r="W178" s="27"/>
    </row>
    <row r="179" spans="1:23" ht="11.25">
      <c r="A179" s="2">
        <v>1957</v>
      </c>
      <c r="B179" s="4">
        <f>'[9]Oil'!B56</f>
        <v>71742.98187807869</v>
      </c>
      <c r="C179" s="4">
        <f>'[9]Oil'!D56</f>
        <v>10331.924362103524</v>
      </c>
      <c r="D179" s="4">
        <f>'[9]Oil'!E56</f>
        <v>5727.421444602975</v>
      </c>
      <c r="E179" s="4">
        <f>'[9]Oil'!F56</f>
        <v>20615.53537577986</v>
      </c>
      <c r="F179" s="4">
        <f>'[9]Oil'!G56</f>
        <v>34371.506491648484</v>
      </c>
      <c r="G179" s="4">
        <f>'[9]Oil'!I56</f>
        <v>0</v>
      </c>
      <c r="H179" s="4">
        <f>'[9]Oil'!J56</f>
        <v>0</v>
      </c>
      <c r="I179" s="4"/>
      <c r="J179" s="4"/>
      <c r="K179" s="4">
        <f t="shared" si="7"/>
        <v>6984.551519502001</v>
      </c>
      <c r="L179" s="4">
        <f>'[9]Oil'!T56</f>
        <v>826.7250808516342</v>
      </c>
      <c r="M179" s="4">
        <f>'[9]Oil'!U56</f>
        <v>713.4730713848262</v>
      </c>
      <c r="N179" s="4">
        <f>'[9]Oil'!V56</f>
        <v>2188.301462058823</v>
      </c>
      <c r="O179" s="4">
        <f>'[9]Oil'!W56</f>
        <v>3256.0519052067175</v>
      </c>
      <c r="P179" s="4">
        <f>'[9]Oil'!Y56</f>
        <v>0</v>
      </c>
      <c r="Q179" s="4">
        <f>'[9]Oil'!Z56</f>
        <v>0</v>
      </c>
      <c r="R179" s="4"/>
      <c r="T179" s="5">
        <f t="shared" si="6"/>
        <v>0.09735518843322784</v>
      </c>
      <c r="U179" s="25">
        <f t="shared" si="5"/>
        <v>0.0947311374320432</v>
      </c>
      <c r="W179" s="27"/>
    </row>
    <row r="180" spans="1:23" ht="11.25">
      <c r="A180" s="2">
        <v>1958</v>
      </c>
      <c r="B180" s="4">
        <f>'[9]Oil'!B55</f>
        <v>77462.80959045398</v>
      </c>
      <c r="C180" s="4">
        <f>'[9]Oil'!D55</f>
        <v>11155.654094845264</v>
      </c>
      <c r="D180" s="4">
        <f>'[9]Oil'!E55</f>
        <v>6184.049577999567</v>
      </c>
      <c r="E180" s="4">
        <f>'[9]Oil'!F55</f>
        <v>22259.142979771415</v>
      </c>
      <c r="F180" s="4">
        <f>'[9]Oil'!G55</f>
        <v>37111.83161057261</v>
      </c>
      <c r="G180" s="4">
        <f>'[9]Oil'!I55</f>
        <v>0</v>
      </c>
      <c r="H180" s="4">
        <f>'[9]Oil'!J55</f>
        <v>0</v>
      </c>
      <c r="I180" s="4"/>
      <c r="J180" s="4"/>
      <c r="K180" s="4">
        <f t="shared" si="7"/>
        <v>7629.218306150409</v>
      </c>
      <c r="L180" s="4">
        <f>'[9]Oil'!T55</f>
        <v>953.4482986685305</v>
      </c>
      <c r="M180" s="4">
        <f>'[9]Oil'!U55</f>
        <v>778.306811173944</v>
      </c>
      <c r="N180" s="4">
        <f>'[9]Oil'!V55</f>
        <v>2362.7674100589566</v>
      </c>
      <c r="O180" s="4">
        <f>'[9]Oil'!W55</f>
        <v>3534.695786248978</v>
      </c>
      <c r="P180" s="4">
        <f>'[9]Oil'!Y55</f>
        <v>0</v>
      </c>
      <c r="Q180" s="4">
        <f>'[9]Oil'!Z55</f>
        <v>0</v>
      </c>
      <c r="R180" s="4"/>
      <c r="T180" s="5">
        <f t="shared" si="6"/>
        <v>0.09848878896190444</v>
      </c>
      <c r="U180" s="25">
        <f t="shared" si="5"/>
        <v>0.09524444450329947</v>
      </c>
      <c r="W180" s="27"/>
    </row>
    <row r="181" spans="1:23" ht="11.25">
      <c r="A181" s="2">
        <v>1959</v>
      </c>
      <c r="B181" s="4">
        <f>'[9]Oil'!B54</f>
        <v>89801.29508429213</v>
      </c>
      <c r="C181" s="4">
        <f>'[9]Oil'!D54</f>
        <v>12932.5568040453</v>
      </c>
      <c r="D181" s="4">
        <f>'[9]Oil'!E54</f>
        <v>7169.061694326501</v>
      </c>
      <c r="E181" s="4">
        <f>'[9]Oil'!F54</f>
        <v>25804.63938266749</v>
      </c>
      <c r="F181" s="4">
        <f>'[9]Oil'!G54</f>
        <v>43023.10436710898</v>
      </c>
      <c r="G181" s="4">
        <f>'[9]Oil'!I54</f>
        <v>0</v>
      </c>
      <c r="H181" s="4">
        <f>'[9]Oil'!J54</f>
        <v>0</v>
      </c>
      <c r="I181" s="4"/>
      <c r="J181" s="4"/>
      <c r="K181" s="4">
        <f t="shared" si="7"/>
        <v>9002.167048063988</v>
      </c>
      <c r="L181" s="4">
        <f>'[9]Oil'!T54</f>
        <v>1232.1949470075397</v>
      </c>
      <c r="M181" s="4">
        <f>'[9]Oil'!U54</f>
        <v>911.4949868500819</v>
      </c>
      <c r="N181" s="4">
        <f>'[9]Oil'!V54</f>
        <v>2739.1153836021026</v>
      </c>
      <c r="O181" s="4">
        <f>'[9]Oil'!W54</f>
        <v>4119.361730604263</v>
      </c>
      <c r="P181" s="4">
        <f>'[9]Oil'!Y54</f>
        <v>0</v>
      </c>
      <c r="Q181" s="4">
        <f>'[9]Oil'!Z54</f>
        <v>0</v>
      </c>
      <c r="R181" s="4"/>
      <c r="T181" s="5">
        <f t="shared" si="6"/>
        <v>0.10024540336098817</v>
      </c>
      <c r="U181" s="25">
        <f t="shared" si="5"/>
        <v>0.09574766375421068</v>
      </c>
      <c r="W181" s="27"/>
    </row>
    <row r="182" spans="1:23" ht="11.25">
      <c r="A182" s="2">
        <v>1960</v>
      </c>
      <c r="B182" s="4">
        <f>'[9]Oil'!B53</f>
        <v>118723.00682450533</v>
      </c>
      <c r="C182" s="4">
        <f>'[9]Oil'!D53</f>
        <v>15095.853714874424</v>
      </c>
      <c r="D182" s="4">
        <f>'[9]Oil'!E53</f>
        <v>8368.268413606387</v>
      </c>
      <c r="E182" s="4">
        <f>'[9]Oil'!F53</f>
        <v>30121.11736203525</v>
      </c>
      <c r="F182" s="4">
        <f>'[9]Oil'!G53</f>
        <v>50219.80569863014</v>
      </c>
      <c r="G182" s="4">
        <f>'[9]Oil'!I53</f>
        <v>2847.0240000000003</v>
      </c>
      <c r="H182" s="4">
        <f>'[9]Oil'!J53</f>
        <v>0</v>
      </c>
      <c r="I182" s="4"/>
      <c r="J182" s="4"/>
      <c r="K182" s="4">
        <f t="shared" si="7"/>
        <v>11490.519012551855</v>
      </c>
      <c r="L182" s="4">
        <f>'[9]Oil'!T53</f>
        <v>1906.0223465774668</v>
      </c>
      <c r="M182" s="4">
        <f>'[9]Oil'!U53</f>
        <v>1074.7247576903037</v>
      </c>
      <c r="N182" s="4">
        <f>'[9]Oil'!V53</f>
        <v>3197.3016446434967</v>
      </c>
      <c r="O182" s="4">
        <f>'[9]Oil'!W53</f>
        <v>4833.213005231307</v>
      </c>
      <c r="P182" s="4">
        <f>'[9]Oil'!Y53</f>
        <v>479.25725840928004</v>
      </c>
      <c r="Q182" s="4">
        <f>'[9]Oil'!Z53</f>
        <v>0</v>
      </c>
      <c r="R182" s="4"/>
      <c r="T182" s="5">
        <f t="shared" si="6"/>
        <v>0.09678426549234032</v>
      </c>
      <c r="U182" s="25">
        <f t="shared" si="5"/>
        <v>0.096241172939527</v>
      </c>
      <c r="W182" s="27"/>
    </row>
    <row r="183" spans="1:23" ht="11.25">
      <c r="A183" s="2">
        <v>1961</v>
      </c>
      <c r="B183" s="4">
        <f>'[9]Oil'!B52</f>
        <v>130381.88461073185</v>
      </c>
      <c r="C183" s="4">
        <f>'[9]Oil'!D52</f>
        <v>17111.49327339459</v>
      </c>
      <c r="D183" s="4">
        <f>'[9]Oil'!E52</f>
        <v>9485.622434741332</v>
      </c>
      <c r="E183" s="4">
        <f>'[9]Oil'!F52</f>
        <v>30463.701657534246</v>
      </c>
      <c r="F183" s="4">
        <f>'[9]Oil'!G52</f>
        <v>55043.37209589042</v>
      </c>
      <c r="G183" s="4">
        <f>'[9]Oil'!I52</f>
        <v>4354.272</v>
      </c>
      <c r="H183" s="4">
        <f>'[9]Oil'!J52</f>
        <v>0</v>
      </c>
      <c r="I183" s="4"/>
      <c r="J183" s="4"/>
      <c r="K183" s="4">
        <f t="shared" si="7"/>
        <v>12962.105147229015</v>
      </c>
      <c r="L183" s="4">
        <f>'[9]Oil'!T52</f>
        <v>2324.359424442015</v>
      </c>
      <c r="M183" s="4">
        <f>'[9]Oil'!U52</f>
        <v>1230.4207386778728</v>
      </c>
      <c r="N183" s="4">
        <f>'[9]Oil'!V52</f>
        <v>3344.199968571608</v>
      </c>
      <c r="O183" s="4">
        <f>'[9]Oil'!W52</f>
        <v>5311.31318985624</v>
      </c>
      <c r="P183" s="4">
        <f>'[9]Oil'!Y52</f>
        <v>751.8118256812801</v>
      </c>
      <c r="Q183" s="4">
        <f>'[9]Oil'!Z52</f>
        <v>0</v>
      </c>
      <c r="R183" s="4"/>
      <c r="T183" s="5">
        <f t="shared" si="6"/>
        <v>0.099416457937609</v>
      </c>
      <c r="U183" s="25">
        <f t="shared" si="5"/>
        <v>0.09649323774356451</v>
      </c>
      <c r="W183" s="27"/>
    </row>
    <row r="184" spans="1:23" ht="11.25">
      <c r="A184" s="2">
        <v>1962</v>
      </c>
      <c r="B184" s="4">
        <f>'[9]Oil'!B51</f>
        <v>155884.4235842046</v>
      </c>
      <c r="C184" s="4">
        <f>'[9]Oil'!D51</f>
        <v>20370.82532546975</v>
      </c>
      <c r="D184" s="4">
        <f>'[9]Oil'!E51</f>
        <v>11292.407660406348</v>
      </c>
      <c r="E184" s="4">
        <f>'[9]Oil'!F51</f>
        <v>35428.95149706458</v>
      </c>
      <c r="F184" s="4">
        <f>'[9]Oil'!G51</f>
        <v>61586.250780821916</v>
      </c>
      <c r="G184" s="4">
        <f>'[9]Oil'!I51</f>
        <v>9629.64</v>
      </c>
      <c r="H184" s="4">
        <f>'[9]Oil'!J51</f>
        <v>0</v>
      </c>
      <c r="I184" s="4"/>
      <c r="J184" s="4"/>
      <c r="K184" s="4">
        <f t="shared" si="7"/>
        <v>15870.5746331087</v>
      </c>
      <c r="L184" s="4">
        <f>'[9]Oil'!T51</f>
        <v>2892.8324746836747</v>
      </c>
      <c r="M184" s="4">
        <f>'[9]Oil'!U51</f>
        <v>1479.3054035132282</v>
      </c>
      <c r="N184" s="4">
        <f>'[9]Oil'!V51</f>
        <v>3907.716290406247</v>
      </c>
      <c r="O184" s="4">
        <f>'[9]Oil'!W51</f>
        <v>5923.624669173551</v>
      </c>
      <c r="P184" s="4">
        <f>'[9]Oil'!Y51</f>
        <v>1667.095795332</v>
      </c>
      <c r="Q184" s="4">
        <f>'[9]Oil'!Z51</f>
        <v>0</v>
      </c>
      <c r="R184" s="4"/>
      <c r="T184" s="5">
        <f t="shared" si="6"/>
        <v>0.10180988111705618</v>
      </c>
      <c r="U184" s="25">
        <f t="shared" si="5"/>
        <v>0.09618420660570849</v>
      </c>
      <c r="W184" s="27"/>
    </row>
    <row r="185" spans="1:23" ht="11.25">
      <c r="A185" s="2">
        <v>1963</v>
      </c>
      <c r="B185" s="4">
        <f>'[9]Oil'!B50</f>
        <v>178999.1905791065</v>
      </c>
      <c r="C185" s="4">
        <f>'[9]Oil'!D50</f>
        <v>24230.5606502956</v>
      </c>
      <c r="D185" s="4">
        <f>'[9]Oil'!E50</f>
        <v>13432.02174343071</v>
      </c>
      <c r="E185" s="4">
        <f>'[9]Oil'!F50</f>
        <v>40782.19725440314</v>
      </c>
      <c r="F185" s="4">
        <f>'[9]Oil'!G50</f>
        <v>66933.59732876712</v>
      </c>
      <c r="G185" s="4">
        <f>'[9]Oil'!I50</f>
        <v>14109.516000000001</v>
      </c>
      <c r="H185" s="4">
        <f>'[9]Oil'!J50</f>
        <v>0</v>
      </c>
      <c r="I185" s="4"/>
      <c r="J185" s="4"/>
      <c r="K185" s="4">
        <f t="shared" si="7"/>
        <v>18734.598596680597</v>
      </c>
      <c r="L185" s="4">
        <f>'[9]Oil'!T50</f>
        <v>3516.8706798575463</v>
      </c>
      <c r="M185" s="4">
        <f>'[9]Oil'!U50</f>
        <v>1776.864590630973</v>
      </c>
      <c r="N185" s="4">
        <f>'[9]Oil'!V50</f>
        <v>4536.39756315116</v>
      </c>
      <c r="O185" s="4">
        <f>'[9]Oil'!W50</f>
        <v>6442.680022099236</v>
      </c>
      <c r="P185" s="4">
        <f>'[9]Oil'!Y50</f>
        <v>2461.785740941681</v>
      </c>
      <c r="Q185" s="4">
        <f>'[9]Oil'!Z50</f>
        <v>0</v>
      </c>
      <c r="R185" s="4"/>
      <c r="T185" s="5">
        <f t="shared" si="6"/>
        <v>0.10466303526887218</v>
      </c>
      <c r="U185" s="25">
        <f t="shared" si="5"/>
        <v>0.09625479996919668</v>
      </c>
      <c r="W185" s="27"/>
    </row>
    <row r="186" spans="1:23" ht="11.25">
      <c r="A186" s="2">
        <v>1964</v>
      </c>
      <c r="B186" s="4">
        <f>'[9]Oil'!B49</f>
        <v>202446.30961686678</v>
      </c>
      <c r="C186" s="4">
        <f>'[9]Oil'!D49</f>
        <v>29291.102520622822</v>
      </c>
      <c r="D186" s="4">
        <f>'[9]Oil'!E49</f>
        <v>16237.29354117376</v>
      </c>
      <c r="E186" s="4">
        <f>'[9]Oil'!F49</f>
        <v>47497.58684735812</v>
      </c>
      <c r="F186" s="4">
        <f>'[9]Oil'!G49</f>
        <v>73992.94360273973</v>
      </c>
      <c r="G186" s="4">
        <f>'[9]Oil'!I49</f>
        <v>14402.592</v>
      </c>
      <c r="H186" s="4">
        <f>'[9]Oil'!J49</f>
        <v>0</v>
      </c>
      <c r="I186" s="4"/>
      <c r="J186" s="4"/>
      <c r="K186" s="4">
        <f t="shared" si="7"/>
        <v>21810.19587280913</v>
      </c>
      <c r="L186" s="4">
        <f>'[9]Oil'!T49</f>
        <v>4660.301809207439</v>
      </c>
      <c r="M186" s="4">
        <f>'[9]Oil'!U49</f>
        <v>2168.8384944282056</v>
      </c>
      <c r="N186" s="4">
        <f>'[9]Oil'!V49</f>
        <v>5340.011746008406</v>
      </c>
      <c r="O186" s="4">
        <f>'[9]Oil'!W49</f>
        <v>7114.0765069071595</v>
      </c>
      <c r="P186" s="4">
        <f>'[9]Oil'!Y49</f>
        <v>2526.9673162579206</v>
      </c>
      <c r="Q186" s="4">
        <f>'[9]Oil'!Z49</f>
        <v>0</v>
      </c>
      <c r="R186" s="4"/>
      <c r="T186" s="5">
        <f aca="true" t="shared" si="8" ref="T186:T222">K186/B186</f>
        <v>0.10773323511841391</v>
      </c>
      <c r="U186" s="25">
        <f t="shared" si="5"/>
        <v>0.09614533711622397</v>
      </c>
      <c r="W186" s="27"/>
    </row>
    <row r="187" spans="1:23" ht="11.25">
      <c r="A187" s="2">
        <v>1965</v>
      </c>
      <c r="B187" s="4">
        <f>'[9]Oil'!B48</f>
        <v>216200.14220156107</v>
      </c>
      <c r="C187" s="4">
        <f>'[9]Oil'!D48</f>
        <v>29662.78073708753</v>
      </c>
      <c r="D187" s="4">
        <f>'[9]Oil'!E48</f>
        <v>16443.3304528724</v>
      </c>
      <c r="E187" s="4">
        <f>'[9]Oil'!F48</f>
        <v>51290.57365362038</v>
      </c>
      <c r="F187" s="4">
        <f>'[9]Oil'!G48</f>
        <v>80922.6711369863</v>
      </c>
      <c r="G187" s="4">
        <f>'[9]Oil'!I48</f>
        <v>14946.876</v>
      </c>
      <c r="H187" s="4">
        <f>'[9]Oil'!J48</f>
        <v>0</v>
      </c>
      <c r="I187" s="4"/>
      <c r="J187" s="4"/>
      <c r="K187" s="4">
        <f t="shared" si="7"/>
        <v>23037.24372006289</v>
      </c>
      <c r="L187" s="4">
        <f>'[9]Oil'!T48</f>
        <v>4824.13396774806</v>
      </c>
      <c r="M187" s="4">
        <f>'[9]Oil'!U48</f>
        <v>2220.063160883911</v>
      </c>
      <c r="N187" s="4">
        <f>'[9]Oil'!V48</f>
        <v>5612.920342928968</v>
      </c>
      <c r="O187" s="4">
        <f>'[9]Oil'!W48</f>
        <v>7754.140095688989</v>
      </c>
      <c r="P187" s="4">
        <f>'[9]Oil'!Y48</f>
        <v>2625.98615281296</v>
      </c>
      <c r="Q187" s="4">
        <f>'[9]Oil'!Z48</f>
        <v>0</v>
      </c>
      <c r="R187" s="4"/>
      <c r="T187" s="5">
        <f t="shared" si="8"/>
        <v>0.10655517376387992</v>
      </c>
      <c r="U187" s="25">
        <f aca="true" t="shared" si="9" ref="U187:U222">O187/F187</f>
        <v>0.09582160334973053</v>
      </c>
      <c r="W187" s="27"/>
    </row>
    <row r="188" spans="1:23" ht="11.25">
      <c r="A188" s="2">
        <v>1966</v>
      </c>
      <c r="B188" s="4">
        <f>'[9]Oil'!B47</f>
        <v>235361.1697382989</v>
      </c>
      <c r="C188" s="4">
        <f>'[9]Oil'!D47</f>
        <v>32693.387732876712</v>
      </c>
      <c r="D188" s="4">
        <f>'[9]Oil'!E47</f>
        <v>18123.323732876714</v>
      </c>
      <c r="E188" s="4">
        <f>'[9]Oil'!F47</f>
        <v>54301.7103816047</v>
      </c>
      <c r="F188" s="4">
        <f>'[9]Oil'!G47</f>
        <v>91110.9334931507</v>
      </c>
      <c r="G188" s="4">
        <f>'[9]Oil'!I47</f>
        <v>10801.944000000001</v>
      </c>
      <c r="H188" s="4">
        <f>'[9]Oil'!J47</f>
        <v>0</v>
      </c>
      <c r="I188" s="4"/>
      <c r="J188" s="4"/>
      <c r="K188" s="4">
        <f t="shared" si="7"/>
        <v>24588.8155075888</v>
      </c>
      <c r="L188" s="4">
        <f>'[9]Oil'!T47</f>
        <v>5405.262342240846</v>
      </c>
      <c r="M188" s="4">
        <f>'[9]Oil'!U47</f>
        <v>2475.8343161835046</v>
      </c>
      <c r="N188" s="4">
        <f>'[9]Oil'!V47</f>
        <v>6012.709039385142</v>
      </c>
      <c r="O188" s="4">
        <f>'[9]Oil'!W47</f>
        <v>8786.331581528266</v>
      </c>
      <c r="P188" s="4">
        <f>'[9]Oil'!Y47</f>
        <v>1908.67822825104</v>
      </c>
      <c r="Q188" s="4">
        <f>'[9]Oil'!Z47</f>
        <v>0</v>
      </c>
      <c r="R188" s="4"/>
      <c r="T188" s="5">
        <f t="shared" si="8"/>
        <v>0.10447269417860822</v>
      </c>
      <c r="U188" s="25">
        <f t="shared" si="9"/>
        <v>0.09643553462426967</v>
      </c>
      <c r="W188" s="27"/>
    </row>
    <row r="189" spans="1:23" ht="11.25">
      <c r="A189" s="2">
        <v>1967</v>
      </c>
      <c r="B189" s="4">
        <f>'[9]Oil'!B46</f>
        <v>261427.88867318982</v>
      </c>
      <c r="C189" s="4">
        <f>'[9]Oil'!D46</f>
        <v>33499.84857534247</v>
      </c>
      <c r="D189" s="4">
        <f>'[9]Oil'!E46</f>
        <v>17631.876575342467</v>
      </c>
      <c r="E189" s="4">
        <f>'[9]Oil'!F46</f>
        <v>71694.15689236792</v>
      </c>
      <c r="F189" s="4">
        <f>'[9]Oil'!G46</f>
        <v>97655.10263013699</v>
      </c>
      <c r="G189" s="4">
        <f>'[9]Oil'!I46</f>
        <v>11681.172</v>
      </c>
      <c r="H189" s="4">
        <f>'[9]Oil'!J46</f>
        <v>0</v>
      </c>
      <c r="I189" s="4"/>
      <c r="J189" s="4"/>
      <c r="K189" s="4">
        <f t="shared" si="7"/>
        <v>26816.170238999126</v>
      </c>
      <c r="L189" s="4">
        <f>'[9]Oil'!T46</f>
        <v>5840.473076355378</v>
      </c>
      <c r="M189" s="4">
        <f>'[9]Oil'!U46</f>
        <v>2439.6105588792</v>
      </c>
      <c r="N189" s="4">
        <f>'[9]Oil'!V46</f>
        <v>7060.464356274163</v>
      </c>
      <c r="O189" s="4">
        <f>'[9]Oil'!W46</f>
        <v>9413.048504520386</v>
      </c>
      <c r="P189" s="4">
        <f>'[9]Oil'!Y46</f>
        <v>2062.5737429700002</v>
      </c>
      <c r="Q189" s="4">
        <f>'[9]Oil'!Z46</f>
        <v>0</v>
      </c>
      <c r="R189" s="4"/>
      <c r="T189" s="5">
        <f t="shared" si="8"/>
        <v>0.10257578246566469</v>
      </c>
      <c r="U189" s="25">
        <f t="shared" si="9"/>
        <v>0.09639074918769742</v>
      </c>
      <c r="W189" s="27"/>
    </row>
    <row r="190" spans="1:23" ht="11.25">
      <c r="A190" s="2">
        <v>1968</v>
      </c>
      <c r="B190" s="4">
        <f>'[9]Oil'!B45</f>
        <v>299978.25934050884</v>
      </c>
      <c r="C190" s="4">
        <f>'[9]Oil'!D45</f>
        <v>35791.619732876716</v>
      </c>
      <c r="D190" s="4">
        <f>'[9]Oil'!E45</f>
        <v>18458.267732876713</v>
      </c>
      <c r="E190" s="4">
        <f>'[9]Oil'!F45</f>
        <v>93197.08238160476</v>
      </c>
      <c r="F190" s="4">
        <f>'[9]Oil'!G45</f>
        <v>103880.67349315068</v>
      </c>
      <c r="G190" s="4">
        <f>'[9]Oil'!I45</f>
        <v>17710.164</v>
      </c>
      <c r="H190" s="4">
        <f>'[9]Oil'!J45</f>
        <v>0</v>
      </c>
      <c r="I190" s="4"/>
      <c r="J190" s="4"/>
      <c r="K190" s="4">
        <f t="shared" si="7"/>
        <v>30470.360161879173</v>
      </c>
      <c r="L190" s="4">
        <f>'[9]Oil'!T45</f>
        <v>6126.684178329749</v>
      </c>
      <c r="M190" s="4">
        <f>'[9]Oil'!U45</f>
        <v>2589.1915556207946</v>
      </c>
      <c r="N190" s="4">
        <f>'[9]Oil'!V45</f>
        <v>8591.239600757632</v>
      </c>
      <c r="O190" s="4">
        <f>'[9]Oil'!W45</f>
        <v>10021.318635445878</v>
      </c>
      <c r="P190" s="4">
        <f>'[9]Oil'!Y45</f>
        <v>3141.9261917251197</v>
      </c>
      <c r="Q190" s="4">
        <f>'[9]Oil'!Z45</f>
        <v>0</v>
      </c>
      <c r="R190" s="4"/>
      <c r="T190" s="5">
        <f t="shared" si="8"/>
        <v>0.10157522824776415</v>
      </c>
      <c r="U190" s="25">
        <f t="shared" si="9"/>
        <v>0.09646951929038686</v>
      </c>
      <c r="W190" s="27"/>
    </row>
    <row r="191" spans="1:23" ht="11.25">
      <c r="A191" s="2">
        <v>1969</v>
      </c>
      <c r="B191" s="4">
        <f>'[9]Oil'!B44</f>
        <v>330604.27118982386</v>
      </c>
      <c r="C191" s="4">
        <f>'[9]Oil'!D44</f>
        <v>38974.37634246575</v>
      </c>
      <c r="D191" s="4">
        <f>'[9]Oil'!E44</f>
        <v>18752.132342465757</v>
      </c>
      <c r="E191" s="4">
        <f>'[9]Oil'!F44</f>
        <v>99772.22236790606</v>
      </c>
      <c r="F191" s="4">
        <f>'[9]Oil'!G44</f>
        <v>117462.9681369863</v>
      </c>
      <c r="G191" s="4">
        <f>'[9]Oil'!I44</f>
        <v>19468.62</v>
      </c>
      <c r="H191" s="4">
        <f>'[9]Oil'!J44</f>
        <v>0</v>
      </c>
      <c r="I191" s="4"/>
      <c r="J191" s="4"/>
      <c r="K191" s="4">
        <f t="shared" si="7"/>
        <v>33632.79277146269</v>
      </c>
      <c r="L191" s="4">
        <f>'[9]Oil'!T44</f>
        <v>7086.482161182257</v>
      </c>
      <c r="M191" s="4">
        <f>'[9]Oil'!U44</f>
        <v>2669.1346814730455</v>
      </c>
      <c r="N191" s="4">
        <f>'[9]Oil'!V44</f>
        <v>8989.104589075627</v>
      </c>
      <c r="O191" s="4">
        <f>'[9]Oil'!W44</f>
        <v>11436.912292668165</v>
      </c>
      <c r="P191" s="4">
        <f>'[9]Oil'!Y44</f>
        <v>3451.1590470636</v>
      </c>
      <c r="Q191" s="4">
        <f>'[9]Oil'!Z44</f>
        <v>0</v>
      </c>
      <c r="R191" s="4"/>
      <c r="T191" s="5">
        <f t="shared" si="8"/>
        <v>0.10173127119749663</v>
      </c>
      <c r="U191" s="25">
        <f t="shared" si="9"/>
        <v>0.09736611013719951</v>
      </c>
      <c r="W191" s="27"/>
    </row>
    <row r="192" spans="1:23" ht="11.25">
      <c r="A192" s="2">
        <v>1970</v>
      </c>
      <c r="B192" s="4">
        <f>'[9]Oil'!B43</f>
        <v>357803.928</v>
      </c>
      <c r="C192" s="4">
        <f>'[9]Oil'!D43</f>
        <v>34666.704</v>
      </c>
      <c r="D192" s="4">
        <f>'[9]Oil'!E43</f>
        <v>16412.256</v>
      </c>
      <c r="E192" s="4">
        <f>'[9]Oil'!F43</f>
        <v>119575.00800000007</v>
      </c>
      <c r="F192" s="4">
        <f>'[9]Oil'!G43</f>
        <v>123552.46800000001</v>
      </c>
      <c r="G192" s="4">
        <f>'[9]Oil'!I43</f>
        <v>23822.892000000003</v>
      </c>
      <c r="H192" s="4">
        <f>'[9]Oil'!J43</f>
        <v>0</v>
      </c>
      <c r="I192" s="4"/>
      <c r="J192" s="4"/>
      <c r="K192" s="4">
        <f t="shared" si="7"/>
        <v>34566.48354752094</v>
      </c>
      <c r="L192" s="4">
        <f>'[9]Oil'!T43</f>
        <v>6059.846994182149</v>
      </c>
      <c r="M192" s="4">
        <f>'[9]Oil'!U43</f>
        <v>2372.530149818181</v>
      </c>
      <c r="N192" s="4">
        <f>'[9]Oil'!V43</f>
        <v>9982.952774562555</v>
      </c>
      <c r="O192" s="4">
        <f>'[9]Oil'!W43</f>
        <v>11943.919410623497</v>
      </c>
      <c r="P192" s="4">
        <f>'[9]Oil'!Y43</f>
        <v>4207.234218334561</v>
      </c>
      <c r="Q192" s="4">
        <f>'[9]Oil'!Z43</f>
        <v>0</v>
      </c>
      <c r="R192" s="4"/>
      <c r="T192" s="5">
        <f t="shared" si="8"/>
        <v>0.09660733391255821</v>
      </c>
      <c r="U192" s="25">
        <f t="shared" si="9"/>
        <v>0.0966708282235487</v>
      </c>
      <c r="W192" s="27"/>
    </row>
    <row r="193" spans="1:23" ht="11.25">
      <c r="A193" s="2">
        <v>1971</v>
      </c>
      <c r="B193" s="4">
        <f>'[9]Oil'!B42</f>
        <v>400341.816</v>
      </c>
      <c r="C193" s="4">
        <f>'[9]Oil'!D42</f>
        <v>37346.255999999994</v>
      </c>
      <c r="D193" s="4">
        <f>'[9]Oil'!E42</f>
        <v>18505.656</v>
      </c>
      <c r="E193" s="4">
        <f>'[9]Oil'!F42</f>
        <v>132051.67200000002</v>
      </c>
      <c r="F193" s="4">
        <f>'[9]Oil'!G42</f>
        <v>135108.03600000002</v>
      </c>
      <c r="G193" s="4">
        <f>'[9]Oil'!I42</f>
        <v>37471.86</v>
      </c>
      <c r="H193" s="4">
        <f>'[9]Oil'!J42</f>
        <v>0</v>
      </c>
      <c r="I193" s="4"/>
      <c r="J193" s="4"/>
      <c r="K193" s="4">
        <f t="shared" si="7"/>
        <v>39754.26604189876</v>
      </c>
      <c r="L193" s="4">
        <f>'[9]Oil'!T42</f>
        <v>6774.943924421576</v>
      </c>
      <c r="M193" s="4">
        <f>'[9]Oil'!U42</f>
        <v>2719.129766025973</v>
      </c>
      <c r="N193" s="4">
        <f>'[9]Oil'!V42</f>
        <v>10652.843743460298</v>
      </c>
      <c r="O193" s="4">
        <f>'[9]Oil'!W42</f>
        <v>12991.318505265313</v>
      </c>
      <c r="P193" s="4">
        <f>'[9]Oil'!Y42</f>
        <v>6616.030102725599</v>
      </c>
      <c r="Q193" s="4">
        <f>'[9]Oil'!Z42</f>
        <v>0</v>
      </c>
      <c r="R193" s="4"/>
      <c r="T193" s="5">
        <f t="shared" si="8"/>
        <v>0.09930080859177288</v>
      </c>
      <c r="U193" s="25">
        <f t="shared" si="9"/>
        <v>0.09615503925514328</v>
      </c>
      <c r="W193" s="27"/>
    </row>
    <row r="194" spans="1:23" ht="11.25">
      <c r="A194" s="2">
        <v>1972</v>
      </c>
      <c r="B194" s="4">
        <f>'[9]Oil'!B41</f>
        <v>434966.652</v>
      </c>
      <c r="C194" s="4">
        <f>'[9]Oil'!D41</f>
        <v>37702.134000000005</v>
      </c>
      <c r="D194" s="4">
        <f>'[9]Oil'!E41</f>
        <v>19280.214000000004</v>
      </c>
      <c r="E194" s="4">
        <f>'[9]Oil'!F41</f>
        <v>140132.196</v>
      </c>
      <c r="F194" s="4">
        <f>'[9]Oil'!G41</f>
        <v>149761.836</v>
      </c>
      <c r="G194" s="4">
        <f>'[9]Oil'!I41</f>
        <v>44589.42</v>
      </c>
      <c r="H194" s="4">
        <f>'[9]Oil'!J41</f>
        <v>0</v>
      </c>
      <c r="I194" s="4"/>
      <c r="J194" s="4"/>
      <c r="K194" s="4">
        <f t="shared" si="7"/>
        <v>43294.314582126455</v>
      </c>
      <c r="L194" s="4">
        <f>'[9]Oil'!T41</f>
        <v>6995.256822062794</v>
      </c>
      <c r="M194" s="4">
        <f>'[9]Oil'!U41</f>
        <v>2881.7660120259734</v>
      </c>
      <c r="N194" s="4">
        <f>'[9]Oil'!V41</f>
        <v>11136.651812882566</v>
      </c>
      <c r="O194" s="4">
        <f>'[9]Oil'!W41</f>
        <v>14354.549486331123</v>
      </c>
      <c r="P194" s="4">
        <f>'[9]Oil'!Y41</f>
        <v>7926.090448823998</v>
      </c>
      <c r="Q194" s="4">
        <f>'[9]Oil'!Z41</f>
        <v>0</v>
      </c>
      <c r="R194" s="4"/>
      <c r="T194" s="5">
        <f t="shared" si="8"/>
        <v>0.09953479050188531</v>
      </c>
      <c r="U194" s="25">
        <f t="shared" si="9"/>
        <v>0.09584918207286883</v>
      </c>
      <c r="W194" s="27"/>
    </row>
    <row r="195" spans="1:23" ht="11.25">
      <c r="A195" s="2">
        <v>1973</v>
      </c>
      <c r="B195" s="4">
        <f>'[9]Oil'!B40</f>
        <v>476625.31200000003</v>
      </c>
      <c r="C195" s="4">
        <f>'[9]Oil'!D40</f>
        <v>40130.478</v>
      </c>
      <c r="D195" s="4">
        <f>'[9]Oil'!E40</f>
        <v>21457.35</v>
      </c>
      <c r="E195" s="4">
        <f>'[9]Oil'!F40</f>
        <v>155916.43200000003</v>
      </c>
      <c r="F195" s="4">
        <f>'[9]Oil'!G40</f>
        <v>161861.688</v>
      </c>
      <c r="G195" s="4">
        <f>'[9]Oil'!I40</f>
        <v>50534.67600000001</v>
      </c>
      <c r="H195" s="4">
        <f>'[9]Oil'!J40</f>
        <v>0</v>
      </c>
      <c r="I195" s="4"/>
      <c r="J195" s="4"/>
      <c r="K195" s="4">
        <f t="shared" si="7"/>
        <v>47486.69367867253</v>
      </c>
      <c r="L195" s="4">
        <f>'[9]Oil'!T40</f>
        <v>7443.233087156481</v>
      </c>
      <c r="M195" s="4">
        <f>'[9]Oil'!U40</f>
        <v>3264.8612025974026</v>
      </c>
      <c r="N195" s="4">
        <f>'[9]Oil'!V40</f>
        <v>12250.663821892964</v>
      </c>
      <c r="O195" s="4">
        <f>'[9]Oil'!W40</f>
        <v>15517.499745486635</v>
      </c>
      <c r="P195" s="4">
        <f>'[9]Oil'!Y40</f>
        <v>9010.43582153904</v>
      </c>
      <c r="Q195" s="4">
        <f>'[9]Oil'!Z40</f>
        <v>0</v>
      </c>
      <c r="R195" s="4"/>
      <c r="T195" s="5">
        <f t="shared" si="8"/>
        <v>0.09963107808817448</v>
      </c>
      <c r="U195" s="25">
        <f t="shared" si="9"/>
        <v>0.09586888619057671</v>
      </c>
      <c r="W195" s="27"/>
    </row>
    <row r="196" spans="1:23" ht="11.25">
      <c r="A196" s="2">
        <v>1974</v>
      </c>
      <c r="B196" s="4">
        <f>'[9]Oil'!B39</f>
        <v>421485.1560000001</v>
      </c>
      <c r="C196" s="4">
        <f>'[9]Oil'!D39</f>
        <v>37367.19</v>
      </c>
      <c r="D196" s="4">
        <f>'[9]Oil'!E39</f>
        <v>18777.798</v>
      </c>
      <c r="E196" s="4">
        <f>'[9]Oil'!F39</f>
        <v>136782.756</v>
      </c>
      <c r="F196" s="4">
        <f>'[9]Oil'!G39</f>
        <v>150641.064</v>
      </c>
      <c r="G196" s="4">
        <f>'[9]Oil'!I39</f>
        <v>33787.476</v>
      </c>
      <c r="H196" s="4">
        <f>'[9]Oil'!J39</f>
        <v>0</v>
      </c>
      <c r="I196" s="4"/>
      <c r="J196" s="4"/>
      <c r="K196" s="4">
        <f t="shared" si="7"/>
        <v>41367.48982004287</v>
      </c>
      <c r="L196" s="4">
        <f>'[9]Oil'!T39</f>
        <v>7199.225284031473</v>
      </c>
      <c r="M196" s="4">
        <f>'[9]Oil'!U39</f>
        <v>2910.55869</v>
      </c>
      <c r="N196" s="4">
        <f>'[9]Oil'!V39</f>
        <v>10783.328100428482</v>
      </c>
      <c r="O196" s="4">
        <f>'[9]Oil'!W39</f>
        <v>14448.179351876435</v>
      </c>
      <c r="P196" s="4">
        <f>'[9]Oil'!Y39</f>
        <v>6026.198393706479</v>
      </c>
      <c r="Q196" s="4">
        <f>'[9]Oil'!Z39</f>
        <v>0</v>
      </c>
      <c r="R196" s="4"/>
      <c r="T196" s="5">
        <f t="shared" si="8"/>
        <v>0.09814696729211234</v>
      </c>
      <c r="U196" s="25">
        <f t="shared" si="9"/>
        <v>0.0959112938280656</v>
      </c>
      <c r="W196" s="27"/>
    </row>
    <row r="197" spans="1:23" ht="11.25">
      <c r="A197" s="2">
        <v>1975</v>
      </c>
      <c r="B197" s="4">
        <f>'[9]Oil'!B38</f>
        <v>427262.94</v>
      </c>
      <c r="C197" s="4">
        <f>'[9]Oil'!D38</f>
        <v>32887.314</v>
      </c>
      <c r="D197" s="4">
        <f>'[9]Oil'!E38</f>
        <v>16977.474000000002</v>
      </c>
      <c r="E197" s="4">
        <f>'[9]Oil'!F38</f>
        <v>136950.228</v>
      </c>
      <c r="F197" s="4">
        <f>'[9]Oil'!G38</f>
        <v>153697.428</v>
      </c>
      <c r="G197" s="4">
        <f>'[9]Oil'!I38</f>
        <v>40151.412</v>
      </c>
      <c r="H197" s="4">
        <f>'[9]Oil'!J38</f>
        <v>0</v>
      </c>
      <c r="I197" s="4"/>
      <c r="J197" s="4"/>
      <c r="K197" s="4">
        <f t="shared" si="7"/>
        <v>41230.7330489328</v>
      </c>
      <c r="L197" s="4">
        <f>'[9]Oil'!T38</f>
        <v>6153.989246614474</v>
      </c>
      <c r="M197" s="4">
        <f>'[9]Oil'!U38</f>
        <v>2682.440892000001</v>
      </c>
      <c r="N197" s="4">
        <f>'[9]Oil'!V38</f>
        <v>10452.478526683683</v>
      </c>
      <c r="O197" s="4">
        <f>'[9]Oil'!W38</f>
        <v>14669.05538601969</v>
      </c>
      <c r="P197" s="4">
        <f>'[9]Oil'!Y38</f>
        <v>7272.768997614958</v>
      </c>
      <c r="Q197" s="4">
        <f>'[9]Oil'!Z38</f>
        <v>0</v>
      </c>
      <c r="R197" s="4"/>
      <c r="T197" s="5">
        <f t="shared" si="8"/>
        <v>0.09649967078570587</v>
      </c>
      <c r="U197" s="25">
        <f t="shared" si="9"/>
        <v>0.09544112466227925</v>
      </c>
      <c r="W197" s="27"/>
    </row>
    <row r="198" spans="1:23" ht="11.25">
      <c r="A198" s="2">
        <v>1976</v>
      </c>
      <c r="B198" s="4">
        <f>'[9]Oil'!B37</f>
        <v>449578.584</v>
      </c>
      <c r="C198" s="4">
        <f>'[9]Oil'!D37</f>
        <v>34248.024000000005</v>
      </c>
      <c r="D198" s="4">
        <f>'[9]Oil'!E37</f>
        <v>17458.956000000002</v>
      </c>
      <c r="E198" s="4">
        <f>'[9]Oil'!F37</f>
        <v>148757.004</v>
      </c>
      <c r="F198" s="4">
        <f>'[9]Oil'!G37</f>
        <v>156921.264</v>
      </c>
      <c r="G198" s="4">
        <f>'[9]Oil'!I37</f>
        <v>54009.72</v>
      </c>
      <c r="H198" s="4">
        <f>'[9]Oil'!J37</f>
        <v>0</v>
      </c>
      <c r="I198" s="4"/>
      <c r="J198" s="4"/>
      <c r="K198" s="4">
        <f t="shared" si="7"/>
        <v>45863.503714508595</v>
      </c>
      <c r="L198" s="4">
        <f>'[9]Oil'!T37</f>
        <v>6950.97282106632</v>
      </c>
      <c r="M198" s="4">
        <f>'[9]Oil'!U37</f>
        <v>2810.891916000001</v>
      </c>
      <c r="N198" s="4">
        <f>'[9]Oil'!V37</f>
        <v>11101.863590984927</v>
      </c>
      <c r="O198" s="4">
        <f>'[9]Oil'!W37</f>
        <v>15080.645104328547</v>
      </c>
      <c r="P198" s="4">
        <f>'[9]Oil'!Y37</f>
        <v>9919.130282128799</v>
      </c>
      <c r="Q198" s="4">
        <f>'[9]Oil'!Z37</f>
        <v>0</v>
      </c>
      <c r="R198" s="4"/>
      <c r="T198" s="5">
        <f t="shared" si="8"/>
        <v>0.10201443161827432</v>
      </c>
      <c r="U198" s="25">
        <f t="shared" si="9"/>
        <v>0.09610326044995755</v>
      </c>
      <c r="W198" s="27"/>
    </row>
    <row r="199" spans="1:23" ht="11.25">
      <c r="A199" s="2">
        <v>1977</v>
      </c>
      <c r="B199" s="4">
        <f>'[9]Oil'!B36</f>
        <v>445517.38800000015</v>
      </c>
      <c r="C199" s="4">
        <f>'[9]Oil'!D36</f>
        <v>34750.44</v>
      </c>
      <c r="D199" s="4">
        <f>'[9]Oil'!E36</f>
        <v>18086.976000000002</v>
      </c>
      <c r="E199" s="4">
        <f>'[9]Oil'!F36</f>
        <v>146077.45200000014</v>
      </c>
      <c r="F199" s="4">
        <f>'[9]Oil'!G36</f>
        <v>164331.90000000002</v>
      </c>
      <c r="G199" s="4">
        <f>'[9]Oil'!I36</f>
        <v>44840.628</v>
      </c>
      <c r="H199" s="4">
        <f>'[9]Oil'!J36</f>
        <v>0</v>
      </c>
      <c r="I199" s="4"/>
      <c r="J199" s="4"/>
      <c r="K199" s="4">
        <f t="shared" si="7"/>
        <v>45054.49065490866</v>
      </c>
      <c r="L199" s="4">
        <f>'[9]Oil'!T36</f>
        <v>7149.656886304155</v>
      </c>
      <c r="M199" s="4">
        <f>'[9]Oil'!U36</f>
        <v>2966.264064000001</v>
      </c>
      <c r="N199" s="4">
        <f>'[9]Oil'!V36</f>
        <v>10891.072666079797</v>
      </c>
      <c r="O199" s="4">
        <f>'[9]Oil'!W36</f>
        <v>15735.901009323916</v>
      </c>
      <c r="P199" s="4">
        <f>'[9]Oil'!Y36</f>
        <v>8311.596029200799</v>
      </c>
      <c r="Q199" s="4">
        <f>'[9]Oil'!Z36</f>
        <v>0</v>
      </c>
      <c r="R199" s="4"/>
      <c r="T199" s="5">
        <f t="shared" si="8"/>
        <v>0.10112846741440458</v>
      </c>
      <c r="U199" s="25">
        <f t="shared" si="9"/>
        <v>0.09575682511626722</v>
      </c>
      <c r="W199" s="27"/>
    </row>
    <row r="200" spans="1:23" ht="11.25">
      <c r="A200" s="2">
        <v>1978</v>
      </c>
      <c r="B200" s="4">
        <f>'[9]Oil'!B35</f>
        <v>469256.544</v>
      </c>
      <c r="C200" s="4">
        <f>'[9]Oil'!D35</f>
        <v>31652.208</v>
      </c>
      <c r="D200" s="4">
        <f>'[9]Oil'!E35</f>
        <v>15616.764</v>
      </c>
      <c r="E200" s="4">
        <f>'[9]Oil'!F35</f>
        <v>155581.488</v>
      </c>
      <c r="F200" s="4">
        <f>'[9]Oil'!G35</f>
        <v>174422.08800000002</v>
      </c>
      <c r="G200" s="4">
        <f>'[9]Oil'!I35</f>
        <v>50827.75200000001</v>
      </c>
      <c r="H200" s="4">
        <f>'[9]Oil'!J35</f>
        <v>0</v>
      </c>
      <c r="I200" s="4"/>
      <c r="J200" s="4"/>
      <c r="K200" s="4">
        <f t="shared" si="7"/>
        <v>47384.08705553676</v>
      </c>
      <c r="L200" s="4">
        <f>'[9]Oil'!T35</f>
        <v>6786.849234941596</v>
      </c>
      <c r="M200" s="4">
        <f>'[9]Oil'!U35</f>
        <v>2607.999588000001</v>
      </c>
      <c r="N200" s="4">
        <f>'[9]Oil'!V35</f>
        <v>11673.793791553177</v>
      </c>
      <c r="O200" s="4">
        <f>'[9]Oil'!W35</f>
        <v>16840.772293212074</v>
      </c>
      <c r="P200" s="4">
        <f>'[9]Oil'!Y35</f>
        <v>9474.672147829919</v>
      </c>
      <c r="Q200" s="4">
        <f>'[9]Oil'!Z35</f>
        <v>0</v>
      </c>
      <c r="R200" s="4"/>
      <c r="T200" s="5">
        <f t="shared" si="8"/>
        <v>0.10097693396373128</v>
      </c>
      <c r="U200" s="25">
        <f t="shared" si="9"/>
        <v>0.09655183289178416</v>
      </c>
      <c r="W200" s="27"/>
    </row>
    <row r="201" spans="1:23" ht="11.25">
      <c r="A201" s="2">
        <v>1979</v>
      </c>
      <c r="B201" s="4">
        <f>'[9]Oil'!B34</f>
        <v>490148.6760000001</v>
      </c>
      <c r="C201" s="4">
        <f>'[9]Oil'!D34</f>
        <v>26460.576</v>
      </c>
      <c r="D201" s="4">
        <f>'[9]Oil'!E34</f>
        <v>14444.46</v>
      </c>
      <c r="E201" s="4">
        <f>'[9]Oil'!F34</f>
        <v>164666.844</v>
      </c>
      <c r="F201" s="4">
        <f>'[9]Oil'!G34</f>
        <v>184889.08800000005</v>
      </c>
      <c r="G201" s="4">
        <f>'[9]Oil'!I34</f>
        <v>50911.48800000001</v>
      </c>
      <c r="H201" s="4">
        <f>'[9]Oil'!J34</f>
        <v>0</v>
      </c>
      <c r="I201" s="4"/>
      <c r="J201" s="4"/>
      <c r="K201" s="4">
        <f t="shared" si="7"/>
        <v>47934.73562496365</v>
      </c>
      <c r="L201" s="4">
        <f>'[9]Oil'!T34</f>
        <v>5840.33888011382</v>
      </c>
      <c r="M201" s="4">
        <f>'[9]Oil'!U34</f>
        <v>2455.5582</v>
      </c>
      <c r="N201" s="4">
        <f>'[9]Oil'!V34</f>
        <v>12170.289764050514</v>
      </c>
      <c r="O201" s="4">
        <f>'[9]Oil'!W34</f>
        <v>17921.40864987068</v>
      </c>
      <c r="P201" s="4">
        <f>'[9]Oil'!Y34</f>
        <v>9547.140130928641</v>
      </c>
      <c r="Q201" s="4">
        <f>'[9]Oil'!Z34</f>
        <v>0</v>
      </c>
      <c r="R201" s="4"/>
      <c r="T201" s="5">
        <f t="shared" si="8"/>
        <v>0.09779631767272924</v>
      </c>
      <c r="U201" s="25">
        <f t="shared" si="9"/>
        <v>0.09693059143582705</v>
      </c>
      <c r="W201" s="27"/>
    </row>
    <row r="202" spans="1:23" ht="11.25">
      <c r="A202" s="2">
        <v>1980</v>
      </c>
      <c r="B202" s="4">
        <f>'[9]Oil'!B33</f>
        <v>467958.636</v>
      </c>
      <c r="C202" s="4">
        <f>'[9]Oil'!D33</f>
        <v>13104.684000000001</v>
      </c>
      <c r="D202" s="4">
        <f>'[9]Oil'!E33</f>
        <v>9210.96</v>
      </c>
      <c r="E202" s="4">
        <f>'[9]Oil'!F33</f>
        <v>177604.05600000004</v>
      </c>
      <c r="F202" s="4">
        <f>'[9]Oil'!G33</f>
        <v>173082.31200000003</v>
      </c>
      <c r="G202" s="4">
        <f>'[9]Oil'!I33</f>
        <v>48859.956000000006</v>
      </c>
      <c r="H202" s="4">
        <f>'[9]Oil'!J33</f>
        <v>0</v>
      </c>
      <c r="I202" s="4"/>
      <c r="J202" s="4"/>
      <c r="K202" s="4">
        <f t="shared" si="7"/>
        <v>41483.69725897852</v>
      </c>
      <c r="L202" s="4">
        <f>'[9]Oil'!T33</f>
        <v>2863.3380581956953</v>
      </c>
      <c r="M202" s="4">
        <f>'[9]Oil'!U33</f>
        <v>1593.4960800000006</v>
      </c>
      <c r="N202" s="4">
        <f>'[9]Oil'!V33</f>
        <v>11174.200393831372</v>
      </c>
      <c r="O202" s="4">
        <f>'[9]Oil'!W33</f>
        <v>16759.789736183135</v>
      </c>
      <c r="P202" s="4">
        <f>'[9]Oil'!Y33</f>
        <v>9092.87299076832</v>
      </c>
      <c r="Q202" s="4">
        <f>'[9]Oil'!Z33</f>
        <v>0</v>
      </c>
      <c r="R202" s="4"/>
      <c r="T202" s="5">
        <f t="shared" si="8"/>
        <v>0.08864821389679092</v>
      </c>
      <c r="U202" s="25">
        <f t="shared" si="9"/>
        <v>0.09683132575778819</v>
      </c>
      <c r="W202" s="27"/>
    </row>
    <row r="203" spans="1:23" ht="11.25">
      <c r="A203" s="2">
        <v>1981</v>
      </c>
      <c r="B203" s="4">
        <f>'[9]Oil'!B32</f>
        <v>420857.13600000006</v>
      </c>
      <c r="C203" s="4">
        <f>'[9]Oil'!D32</f>
        <v>10885.68</v>
      </c>
      <c r="D203" s="4">
        <f>'[9]Oil'!E32</f>
        <v>7452.504000000001</v>
      </c>
      <c r="E203" s="4">
        <f>'[9]Oil'!F32</f>
        <v>156711.924</v>
      </c>
      <c r="F203" s="4">
        <f>'[9]Oil'!G32</f>
        <v>164415.63600000003</v>
      </c>
      <c r="G203" s="4">
        <f>'[9]Oil'!I32</f>
        <v>37597.464</v>
      </c>
      <c r="H203" s="4">
        <f>'[9]Oil'!J32</f>
        <v>0</v>
      </c>
      <c r="I203" s="4"/>
      <c r="J203" s="4"/>
      <c r="K203" s="4">
        <f t="shared" si="7"/>
        <v>36944.742146474</v>
      </c>
      <c r="L203" s="4">
        <f>'[9]Oil'!T32</f>
        <v>2479.75575231856</v>
      </c>
      <c r="M203" s="4">
        <f>'[9]Oil'!U32</f>
        <v>1311.6407040000006</v>
      </c>
      <c r="N203" s="4">
        <f>'[9]Oil'!V32</f>
        <v>10216.434399251142</v>
      </c>
      <c r="O203" s="4">
        <f>'[9]Oil'!W32</f>
        <v>15905.417782689414</v>
      </c>
      <c r="P203" s="4">
        <f>'[9]Oil'!Y32</f>
        <v>7031.493508214879</v>
      </c>
      <c r="Q203" s="4">
        <f>'[9]Oil'!Z32</f>
        <v>0</v>
      </c>
      <c r="R203" s="4"/>
      <c r="T203" s="5">
        <f t="shared" si="8"/>
        <v>0.08778452112660386</v>
      </c>
      <c r="U203" s="25">
        <f t="shared" si="9"/>
        <v>0.09673908254498016</v>
      </c>
      <c r="W203" s="27"/>
    </row>
    <row r="204" spans="1:23" ht="11.25">
      <c r="A204" s="2">
        <v>1982</v>
      </c>
      <c r="B204" s="4">
        <f>'[9]Oil'!B31</f>
        <v>407459.37600000005</v>
      </c>
      <c r="C204" s="4">
        <f>'[9]Oil'!D31</f>
        <v>9608.705999999998</v>
      </c>
      <c r="D204" s="4">
        <f>'[9]Oil'!E31</f>
        <v>6636.0779999999995</v>
      </c>
      <c r="E204" s="4">
        <f>'[9]Oil'!F31</f>
        <v>152943.804</v>
      </c>
      <c r="F204" s="4">
        <f>'[9]Oil'!G31</f>
        <v>162029.16000000003</v>
      </c>
      <c r="G204" s="4">
        <f>'[9]Oil'!I31</f>
        <v>34834.17600000001</v>
      </c>
      <c r="H204" s="4">
        <f>'[9]Oil'!J31</f>
        <v>0</v>
      </c>
      <c r="I204" s="4"/>
      <c r="J204" s="4"/>
      <c r="K204" s="4">
        <f t="shared" si="7"/>
        <v>35399.6808144654</v>
      </c>
      <c r="L204" s="4">
        <f>'[9]Oil'!T31</f>
        <v>2134.372680410306</v>
      </c>
      <c r="M204" s="4">
        <f>'[9]Oil'!U31</f>
        <v>1187.8579620000005</v>
      </c>
      <c r="N204" s="4">
        <f>'[9]Oil'!V31</f>
        <v>9896.005179875214</v>
      </c>
      <c r="O204" s="4">
        <f>'[9]Oil'!W31</f>
        <v>15666.931567539878</v>
      </c>
      <c r="P204" s="4">
        <f>'[9]Oil'!Y31</f>
        <v>6514.513424639999</v>
      </c>
      <c r="Q204" s="4">
        <f>'[9]Oil'!Z31</f>
        <v>0</v>
      </c>
      <c r="R204" s="4"/>
      <c r="T204" s="5">
        <f t="shared" si="8"/>
        <v>0.08687904340791361</v>
      </c>
      <c r="U204" s="25">
        <f t="shared" si="9"/>
        <v>0.0966920495516972</v>
      </c>
      <c r="W204" s="27"/>
    </row>
    <row r="205" spans="1:23" ht="11.25">
      <c r="A205" s="2">
        <v>1983</v>
      </c>
      <c r="B205" s="4">
        <f>'[9]Oil'!B30</f>
        <v>402728.2919999999</v>
      </c>
      <c r="C205" s="4">
        <f>'[9]Oil'!D30</f>
        <v>8373.6</v>
      </c>
      <c r="D205" s="4">
        <f>'[9]Oil'!E30</f>
        <v>5610.312</v>
      </c>
      <c r="E205" s="4">
        <f>'[9]Oil'!F30</f>
        <v>142434.93600000002</v>
      </c>
      <c r="F205" s="4">
        <f>'[9]Oil'!G30</f>
        <v>168058.15200000003</v>
      </c>
      <c r="G205" s="4">
        <f>'[9]Oil'!I30</f>
        <v>29014.524000000005</v>
      </c>
      <c r="H205" s="4">
        <f>'[9]Oil'!J30</f>
        <v>0</v>
      </c>
      <c r="I205" s="4"/>
      <c r="J205" s="4"/>
      <c r="K205" s="4">
        <f t="shared" si="7"/>
        <v>33829.977558978535</v>
      </c>
      <c r="L205" s="4">
        <f>'[9]Oil'!T30</f>
        <v>1803.056376200653</v>
      </c>
      <c r="M205" s="4">
        <f>'[9]Oil'!U30</f>
        <v>1021.0767840000005</v>
      </c>
      <c r="N205" s="4">
        <f>'[9]Oil'!V30</f>
        <v>9165.778707535812</v>
      </c>
      <c r="O205" s="4">
        <f>'[9]Oil'!W30</f>
        <v>16385.24175247479</v>
      </c>
      <c r="P205" s="4">
        <f>'[9]Oil'!Y30</f>
        <v>5454.82393876728</v>
      </c>
      <c r="Q205" s="4">
        <f>'[9]Oil'!Z30</f>
        <v>0</v>
      </c>
      <c r="R205" s="4"/>
      <c r="T205" s="5">
        <f t="shared" si="8"/>
        <v>0.08400198901093978</v>
      </c>
      <c r="U205" s="25">
        <f t="shared" si="9"/>
        <v>0.09749745286069067</v>
      </c>
      <c r="W205" s="27"/>
    </row>
    <row r="206" spans="1:23" ht="11.25">
      <c r="A206" s="2">
        <v>1984</v>
      </c>
      <c r="B206" s="4">
        <f>'[9]Oil'!B29</f>
        <v>389916.684</v>
      </c>
      <c r="C206" s="4">
        <f>'[9]Oil'!D29</f>
        <v>6133.662</v>
      </c>
      <c r="D206" s="4">
        <f>'[9]Oil'!E29</f>
        <v>4291.47</v>
      </c>
      <c r="E206" s="4">
        <f>'[9]Oil'!F29</f>
        <v>135108.03600000002</v>
      </c>
      <c r="F206" s="4">
        <f>'[9]Oil'!G29</f>
        <v>165629.80800000002</v>
      </c>
      <c r="G206" s="4">
        <f>'[9]Oil'!I29</f>
        <v>25162.668</v>
      </c>
      <c r="H206" s="4">
        <f>'[9]Oil'!J29</f>
        <v>0</v>
      </c>
      <c r="I206" s="4"/>
      <c r="J206" s="4"/>
      <c r="K206" s="4">
        <f t="shared" si="7"/>
        <v>32148.167358063438</v>
      </c>
      <c r="L206" s="4">
        <f>'[9]Oil'!T29</f>
        <v>1322.9101804781083</v>
      </c>
      <c r="M206" s="4">
        <f>'[9]Oil'!U29</f>
        <v>793.92195</v>
      </c>
      <c r="N206" s="4">
        <f>'[9]Oil'!V29</f>
        <v>8907.37728645539</v>
      </c>
      <c r="O206" s="4">
        <f>'[9]Oil'!W29</f>
        <v>16375.896858177057</v>
      </c>
      <c r="P206" s="4">
        <f>'[9]Oil'!Y29</f>
        <v>4748.06108295288</v>
      </c>
      <c r="Q206" s="4">
        <f>'[9]Oil'!Z29</f>
        <v>0</v>
      </c>
      <c r="R206" s="4"/>
      <c r="T206" s="5">
        <f t="shared" si="8"/>
        <v>0.08244881195712937</v>
      </c>
      <c r="U206" s="25">
        <f t="shared" si="9"/>
        <v>0.0988704693673077</v>
      </c>
      <c r="W206" s="27"/>
    </row>
    <row r="207" spans="1:23" ht="11.25">
      <c r="A207" s="2">
        <v>1985</v>
      </c>
      <c r="B207" s="4">
        <f>'[9]Oil'!B28</f>
        <v>395359.524</v>
      </c>
      <c r="C207" s="4">
        <f>'[9]Oil'!D28</f>
        <v>6803.55</v>
      </c>
      <c r="D207" s="4">
        <f>'[9]Oil'!E28</f>
        <v>4668.282</v>
      </c>
      <c r="E207" s="4">
        <f>'[9]Oil'!F28</f>
        <v>143984.052</v>
      </c>
      <c r="F207" s="4">
        <f>'[9]Oil'!G28</f>
        <v>169314.192</v>
      </c>
      <c r="G207" s="4">
        <f>'[9]Oil'!I28</f>
        <v>21729.492</v>
      </c>
      <c r="H207" s="4">
        <f>'[9]Oil'!J28</f>
        <v>0</v>
      </c>
      <c r="I207" s="4"/>
      <c r="J207" s="4"/>
      <c r="K207" s="4">
        <f t="shared" si="7"/>
        <v>32358.32617895779</v>
      </c>
      <c r="L207" s="4">
        <f>'[9]Oil'!T28</f>
        <v>1417.5127816572626</v>
      </c>
      <c r="M207" s="4">
        <f>'[9]Oil'!U28</f>
        <v>877.6370160000005</v>
      </c>
      <c r="N207" s="4">
        <f>'[9]Oil'!V28</f>
        <v>8993.361807299696</v>
      </c>
      <c r="O207" s="4">
        <f>'[9]Oil'!W28</f>
        <v>16950.19536976315</v>
      </c>
      <c r="P207" s="4">
        <f>'[9]Oil'!Y28</f>
        <v>4119.619204237679</v>
      </c>
      <c r="Q207" s="4">
        <f>'[9]Oil'!Z28</f>
        <v>0</v>
      </c>
      <c r="R207" s="4"/>
      <c r="T207" s="5">
        <f t="shared" si="8"/>
        <v>0.08184531853836861</v>
      </c>
      <c r="U207" s="25">
        <f t="shared" si="9"/>
        <v>0.10011089542785137</v>
      </c>
      <c r="W207" s="27"/>
    </row>
    <row r="208" spans="1:23" ht="11.25">
      <c r="A208" s="2">
        <v>1986</v>
      </c>
      <c r="B208" s="4">
        <f>'[9]Oil'!B27</f>
        <v>406077.7320000001</v>
      </c>
      <c r="C208" s="4">
        <f>'[9]Oil'!D27</f>
        <v>9252.828</v>
      </c>
      <c r="D208" s="4">
        <f>'[9]Oil'!E27</f>
        <v>5819.652</v>
      </c>
      <c r="E208" s="4">
        <f>'[9]Oil'!F27</f>
        <v>143523.50400000002</v>
      </c>
      <c r="F208" s="4">
        <f>'[9]Oil'!G27</f>
        <v>173710.33200000002</v>
      </c>
      <c r="G208" s="4">
        <f>'[9]Oil'!I27</f>
        <v>23864.76</v>
      </c>
      <c r="H208" s="4">
        <f>'[9]Oil'!J27</f>
        <v>0</v>
      </c>
      <c r="I208" s="4"/>
      <c r="J208" s="4"/>
      <c r="K208" s="4">
        <f t="shared" si="7"/>
        <v>33719.70844437806</v>
      </c>
      <c r="L208" s="4">
        <f>'[9]Oil'!T27</f>
        <v>1880.9825243780917</v>
      </c>
      <c r="M208" s="4">
        <f>'[9]Oil'!U27</f>
        <v>1111.5535320000006</v>
      </c>
      <c r="N208" s="4">
        <f>'[9]Oil'!V27</f>
        <v>8884.327471640843</v>
      </c>
      <c r="O208" s="4">
        <f>'[9]Oil'!W27</f>
        <v>17308.991083027933</v>
      </c>
      <c r="P208" s="4">
        <f>'[9]Oil'!Y27</f>
        <v>4533.853833331198</v>
      </c>
      <c r="Q208" s="4">
        <f>'[9]Oil'!Z27</f>
        <v>0</v>
      </c>
      <c r="R208" s="4"/>
      <c r="T208" s="5">
        <f t="shared" si="8"/>
        <v>0.08303757085694631</v>
      </c>
      <c r="U208" s="25">
        <f t="shared" si="9"/>
        <v>0.09964284152670856</v>
      </c>
      <c r="W208" s="27"/>
    </row>
    <row r="209" spans="1:23" ht="11.25">
      <c r="A209" s="2">
        <v>1987</v>
      </c>
      <c r="B209" s="4">
        <f>'[9]Oil'!B26</f>
        <v>414116.388</v>
      </c>
      <c r="C209" s="4">
        <f>'[9]Oil'!D26</f>
        <v>11136.887999999999</v>
      </c>
      <c r="D209" s="4">
        <f>'[9]Oil'!E26</f>
        <v>6322.068</v>
      </c>
      <c r="E209" s="4">
        <f>'[9]Oil'!F26</f>
        <v>143607.24000000002</v>
      </c>
      <c r="F209" s="4">
        <f>'[9]Oil'!G26</f>
        <v>177143.508</v>
      </c>
      <c r="G209" s="4">
        <f>'[9]Oil'!I26</f>
        <v>22231.908000000003</v>
      </c>
      <c r="H209" s="4">
        <f>'[9]Oil'!J26</f>
        <v>0</v>
      </c>
      <c r="I209" s="4"/>
      <c r="J209" s="4"/>
      <c r="K209" s="4">
        <f t="shared" si="7"/>
        <v>34149.21970380888</v>
      </c>
      <c r="L209" s="4">
        <f>'[9]Oil'!T26</f>
        <v>2385.480620966116</v>
      </c>
      <c r="M209" s="4">
        <f>'[9]Oil'!U26</f>
        <v>1226.4811920000004</v>
      </c>
      <c r="N209" s="4">
        <f>'[9]Oil'!V26</f>
        <v>8580.339172849104</v>
      </c>
      <c r="O209" s="4">
        <f>'[9]Oil'!W26</f>
        <v>17723.01413232206</v>
      </c>
      <c r="P209" s="4">
        <f>'[9]Oil'!Y26</f>
        <v>4233.904585671599</v>
      </c>
      <c r="Q209" s="4">
        <f>'[9]Oil'!Z26</f>
        <v>0</v>
      </c>
      <c r="R209" s="4"/>
      <c r="T209" s="5">
        <f t="shared" si="8"/>
        <v>0.08246285511359401</v>
      </c>
      <c r="U209" s="25">
        <f t="shared" si="9"/>
        <v>0.10004890572858058</v>
      </c>
      <c r="W209" s="27"/>
    </row>
    <row r="210" spans="1:23" ht="11.25">
      <c r="A210" s="2">
        <v>1988</v>
      </c>
      <c r="B210" s="4">
        <f>'[9]Oil'!B25</f>
        <v>402058.40400000004</v>
      </c>
      <c r="C210" s="4">
        <f>'[9]Oil'!D25</f>
        <v>10885.68</v>
      </c>
      <c r="D210" s="4">
        <f>'[9]Oil'!E25</f>
        <v>6280.2</v>
      </c>
      <c r="E210" s="4">
        <f>'[9]Oil'!F25</f>
        <v>126818.172</v>
      </c>
      <c r="F210" s="4">
        <f>'[9]Oil'!G25</f>
        <v>189494.56800000003</v>
      </c>
      <c r="G210" s="4">
        <f>'[9]Oil'!I25</f>
        <v>16956.54</v>
      </c>
      <c r="H210" s="4">
        <f>'[9]Oil'!J25</f>
        <v>0</v>
      </c>
      <c r="I210" s="4"/>
      <c r="J210" s="4"/>
      <c r="K210" s="4">
        <f t="shared" si="7"/>
        <v>34048.82134297487</v>
      </c>
      <c r="L210" s="4">
        <f>'[9]Oil'!T25</f>
        <v>2312.0051712711747</v>
      </c>
      <c r="M210" s="4">
        <f>'[9]Oil'!U25</f>
        <v>1237.1994000000004</v>
      </c>
      <c r="N210" s="4">
        <f>'[9]Oil'!V25</f>
        <v>8135.492050160334</v>
      </c>
      <c r="O210" s="4">
        <f>'[9]Oil'!W25</f>
        <v>19134.388469456568</v>
      </c>
      <c r="P210" s="4">
        <f>'[9]Oil'!Y25</f>
        <v>3229.7362520868</v>
      </c>
      <c r="Q210" s="4">
        <f>'[9]Oil'!Z25</f>
        <v>0</v>
      </c>
      <c r="R210" s="4"/>
      <c r="T210" s="5">
        <f t="shared" si="8"/>
        <v>0.0846862570318885</v>
      </c>
      <c r="U210" s="25">
        <f t="shared" si="9"/>
        <v>0.10097592068948681</v>
      </c>
      <c r="W210" s="27"/>
    </row>
    <row r="211" spans="1:23" ht="11.25">
      <c r="A211" s="2">
        <v>1989</v>
      </c>
      <c r="B211" s="4">
        <f>'[9]Oil'!B24</f>
        <v>404026.2</v>
      </c>
      <c r="C211" s="4">
        <f>'[9]Oil'!D24</f>
        <v>10487.934</v>
      </c>
      <c r="D211" s="4">
        <f>'[9]Oil'!E24</f>
        <v>6091.794</v>
      </c>
      <c r="E211" s="4">
        <f>'[9]Oil'!F24</f>
        <v>118444.57200000001</v>
      </c>
      <c r="F211" s="4">
        <f>'[9]Oil'!G24</f>
        <v>198663.66000000003</v>
      </c>
      <c r="G211" s="4">
        <f>'[9]Oil'!I24</f>
        <v>16956.54</v>
      </c>
      <c r="H211" s="4">
        <f>'[9]Oil'!J24</f>
        <v>0</v>
      </c>
      <c r="I211" s="4"/>
      <c r="J211" s="4"/>
      <c r="K211" s="4">
        <f t="shared" si="7"/>
        <v>34884.52750703348</v>
      </c>
      <c r="L211" s="4">
        <f>'[9]Oil'!T24</f>
        <v>2446.8183558915794</v>
      </c>
      <c r="M211" s="4">
        <f>'[9]Oil'!U24</f>
        <v>1218.3588</v>
      </c>
      <c r="N211" s="4">
        <f>'[9]Oil'!V24</f>
        <v>7571.302252791649</v>
      </c>
      <c r="O211" s="4">
        <f>'[9]Oil'!W24</f>
        <v>20409.908863301054</v>
      </c>
      <c r="P211" s="4">
        <f>'[9]Oil'!Y24</f>
        <v>3238.1392350491997</v>
      </c>
      <c r="Q211" s="4">
        <f>'[9]Oil'!Z24</f>
        <v>0</v>
      </c>
      <c r="R211" s="4"/>
      <c r="T211" s="5">
        <f t="shared" si="8"/>
        <v>0.08634224094138816</v>
      </c>
      <c r="U211" s="25">
        <f t="shared" si="9"/>
        <v>0.10273599541708359</v>
      </c>
      <c r="W211" s="27"/>
    </row>
    <row r="212" spans="1:23" ht="11.25">
      <c r="A212" s="2">
        <v>1990</v>
      </c>
      <c r="B212" s="4">
        <f>'[9]Oil'!B23</f>
        <v>413488.3680000001</v>
      </c>
      <c r="C212" s="4">
        <f>'[9]Oil'!D23</f>
        <v>12811.608</v>
      </c>
      <c r="D212" s="4">
        <f>'[9]Oil'!E23</f>
        <v>9085.356</v>
      </c>
      <c r="E212" s="4">
        <f>'[9]Oil'!F23</f>
        <v>126860.04000000001</v>
      </c>
      <c r="F212" s="4">
        <f>'[9]Oil'!G23</f>
        <v>197072.676</v>
      </c>
      <c r="G212" s="4">
        <f>'[9]Oil'!I23</f>
        <v>21980.7</v>
      </c>
      <c r="H212" s="4">
        <f>'[9]Oil'!J23</f>
        <v>0</v>
      </c>
      <c r="I212" s="4"/>
      <c r="J212" s="4"/>
      <c r="K212" s="4">
        <f t="shared" si="7"/>
        <v>37049.5360051041</v>
      </c>
      <c r="L212" s="4">
        <f>'[9]Oil'!T23</f>
        <v>2913.9211906757882</v>
      </c>
      <c r="M212" s="4">
        <f>'[9]Oil'!U23</f>
        <v>1844.3272680000002</v>
      </c>
      <c r="N212" s="4">
        <f>'[9]Oil'!V23</f>
        <v>7670.142866734703</v>
      </c>
      <c r="O212" s="4">
        <f>'[9]Oil'!W23</f>
        <v>20410.446174085606</v>
      </c>
      <c r="P212" s="4">
        <f>'[9]Oil'!Y23</f>
        <v>4210.698505607999</v>
      </c>
      <c r="Q212" s="4">
        <f>'[9]Oil'!Z23</f>
        <v>0</v>
      </c>
      <c r="R212" s="4"/>
      <c r="T212" s="5">
        <f t="shared" si="8"/>
        <v>0.08960236580368348</v>
      </c>
      <c r="U212" s="25">
        <f t="shared" si="9"/>
        <v>0.1035681180585664</v>
      </c>
      <c r="W212" s="27"/>
    </row>
    <row r="213" spans="1:23" ht="11.25">
      <c r="A213" s="2">
        <v>1991</v>
      </c>
      <c r="B213" s="4">
        <f>'[9]Oil'!B22</f>
        <v>449285.50800000003</v>
      </c>
      <c r="C213" s="4">
        <f>'[9]Oil'!D22</f>
        <v>13628.034000000001</v>
      </c>
      <c r="D213" s="4">
        <f>'[9]Oil'!E22</f>
        <v>9734.31</v>
      </c>
      <c r="E213" s="4">
        <f>'[9]Oil'!F22</f>
        <v>136322.208</v>
      </c>
      <c r="F213" s="4">
        <f>'[9]Oil'!G22</f>
        <v>218760.3</v>
      </c>
      <c r="G213" s="4">
        <f>'[9]Oil'!I22</f>
        <v>26125.632</v>
      </c>
      <c r="H213" s="4">
        <f>'[9]Oil'!J22</f>
        <v>0</v>
      </c>
      <c r="I213" s="4"/>
      <c r="J213" s="4"/>
      <c r="K213" s="4">
        <f t="shared" si="7"/>
        <v>40747.84436373082</v>
      </c>
      <c r="L213" s="4">
        <f>'[9]Oil'!T22</f>
        <v>3123.9446000430144</v>
      </c>
      <c r="M213" s="4">
        <f>'[9]Oil'!U22</f>
        <v>2005.2678600000006</v>
      </c>
      <c r="N213" s="4">
        <f>'[9]Oil'!V22</f>
        <v>7862.830642804137</v>
      </c>
      <c r="O213" s="4">
        <f>'[9]Oil'!W22</f>
        <v>22756.459365291994</v>
      </c>
      <c r="P213" s="4">
        <f>'[9]Oil'!Y22</f>
        <v>4999.3418955916795</v>
      </c>
      <c r="Q213" s="4">
        <f>'[9]Oil'!Z22</f>
        <v>0</v>
      </c>
      <c r="R213" s="4"/>
      <c r="T213" s="5">
        <f t="shared" si="8"/>
        <v>0.09069476677563083</v>
      </c>
      <c r="U213" s="25">
        <f t="shared" si="9"/>
        <v>0.10402463045302093</v>
      </c>
      <c r="W213" s="27"/>
    </row>
    <row r="214" spans="1:23" ht="11.25">
      <c r="A214" s="2">
        <v>1992</v>
      </c>
      <c r="B214" s="4">
        <f>'[9]Oil'!B21</f>
        <v>438860.376</v>
      </c>
      <c r="C214" s="4">
        <f>'[9]Oil'!D21</f>
        <v>12686.004000000003</v>
      </c>
      <c r="D214" s="4">
        <f>'[9]Oil'!E21</f>
        <v>8959.752000000002</v>
      </c>
      <c r="E214" s="4">
        <f>'[9]Oil'!F21</f>
        <v>127488.06</v>
      </c>
      <c r="F214" s="4">
        <f>'[9]Oil'!G21</f>
        <v>219011.508</v>
      </c>
      <c r="G214" s="4">
        <f>'[9]Oil'!I21</f>
        <v>22231.908000000003</v>
      </c>
      <c r="H214" s="4">
        <f>'[9]Oil'!J21</f>
        <v>0</v>
      </c>
      <c r="I214" s="4"/>
      <c r="J214" s="4"/>
      <c r="K214" s="4">
        <f t="shared" si="7"/>
        <v>39395.719766121874</v>
      </c>
      <c r="L214" s="4">
        <f>'[9]Oil'!T21</f>
        <v>2810.6442021845796</v>
      </c>
      <c r="M214" s="4">
        <f>'[9]Oil'!U21</f>
        <v>1872.588168000001</v>
      </c>
      <c r="N214" s="4">
        <f>'[9]Oil'!V21</f>
        <v>7319.462532265319</v>
      </c>
      <c r="O214" s="4">
        <f>'[9]Oil'!W21</f>
        <v>23115.81696759797</v>
      </c>
      <c r="P214" s="4">
        <f>'[9]Oil'!Y21</f>
        <v>4277.207896074001</v>
      </c>
      <c r="Q214" s="4">
        <f>'[9]Oil'!Z21</f>
        <v>0</v>
      </c>
      <c r="R214" s="4"/>
      <c r="T214" s="5">
        <f t="shared" si="8"/>
        <v>0.0897682313568493</v>
      </c>
      <c r="U214" s="25">
        <f t="shared" si="9"/>
        <v>0.10554612941890693</v>
      </c>
      <c r="W214" s="27"/>
    </row>
    <row r="215" spans="1:23" ht="11.25">
      <c r="A215" s="2">
        <v>1993</v>
      </c>
      <c r="B215" s="4">
        <f>'[9]Oil'!B20</f>
        <v>449704.1879999999</v>
      </c>
      <c r="C215" s="4">
        <f>'[9]Oil'!D20</f>
        <v>14946.876</v>
      </c>
      <c r="D215" s="4">
        <f>'[9]Oil'!E20</f>
        <v>10341.396</v>
      </c>
      <c r="E215" s="4">
        <f>'[9]Oil'!F20</f>
        <v>128702.23200000002</v>
      </c>
      <c r="F215" s="4">
        <f>'[9]Oil'!G20</f>
        <v>222109.74</v>
      </c>
      <c r="G215" s="4">
        <f>'[9]Oil'!I20</f>
        <v>29014.524</v>
      </c>
      <c r="H215" s="4">
        <f>'[9]Oil'!J20</f>
        <v>0</v>
      </c>
      <c r="I215" s="4"/>
      <c r="J215" s="4"/>
      <c r="K215" s="4">
        <f t="shared" si="7"/>
        <v>42420.005296629104</v>
      </c>
      <c r="L215" s="4">
        <f>'[9]Oil'!T20</f>
        <v>3605.2733725491253</v>
      </c>
      <c r="M215" s="4">
        <f>'[9]Oil'!U20</f>
        <v>2189.5555712727282</v>
      </c>
      <c r="N215" s="4">
        <f>'[9]Oil'!V20</f>
        <v>7315.411123749855</v>
      </c>
      <c r="O215" s="4">
        <f>'[9]Oil'!W20</f>
        <v>23735.578440006513</v>
      </c>
      <c r="P215" s="4">
        <f>'[9]Oil'!Y20</f>
        <v>5574.186789050879</v>
      </c>
      <c r="Q215" s="4">
        <f>'[9]Oil'!Z20</f>
        <v>0</v>
      </c>
      <c r="R215" s="4"/>
      <c r="T215" s="5">
        <f t="shared" si="8"/>
        <v>0.0943286863422075</v>
      </c>
      <c r="U215" s="25">
        <f t="shared" si="9"/>
        <v>0.1068641944293236</v>
      </c>
      <c r="W215" s="27"/>
    </row>
    <row r="216" spans="1:23" ht="11.25">
      <c r="A216" s="2">
        <v>1994</v>
      </c>
      <c r="B216" s="4">
        <f>'[9]Oil'!B19</f>
        <v>443047.176</v>
      </c>
      <c r="C216" s="4">
        <f>'[9]Oil'!D19</f>
        <v>15239.952000000001</v>
      </c>
      <c r="D216" s="4">
        <f>'[9]Oil'!E19</f>
        <v>9964.584</v>
      </c>
      <c r="E216" s="4">
        <f>'[9]Oil'!F19</f>
        <v>119030.724</v>
      </c>
      <c r="F216" s="4">
        <f>'[9]Oil'!G19</f>
        <v>223616.98799999998</v>
      </c>
      <c r="G216" s="4">
        <f>'[9]Oil'!I19</f>
        <v>28260.9</v>
      </c>
      <c r="H216" s="4">
        <f>'[9]Oil'!J19</f>
        <v>0</v>
      </c>
      <c r="I216" s="4"/>
      <c r="J216" s="4"/>
      <c r="K216" s="4">
        <f t="shared" si="7"/>
        <v>42347.655936141884</v>
      </c>
      <c r="L216" s="4">
        <f>'[9]Oil'!T19</f>
        <v>3722.5746899983624</v>
      </c>
      <c r="M216" s="4">
        <f>'[9]Oil'!U19</f>
        <v>2134.232718545455</v>
      </c>
      <c r="N216" s="4">
        <f>'[9]Oil'!V19</f>
        <v>6880.772420749074</v>
      </c>
      <c r="O216" s="4">
        <f>'[9]Oil'!W19</f>
        <v>24137.187212974994</v>
      </c>
      <c r="P216" s="4">
        <f>'[9]Oil'!Y19</f>
        <v>5472.888893873999</v>
      </c>
      <c r="Q216" s="4">
        <f>'[9]Oil'!Z19</f>
        <v>0</v>
      </c>
      <c r="R216" s="4"/>
      <c r="T216" s="5">
        <f t="shared" si="8"/>
        <v>0.0955827239854518</v>
      </c>
      <c r="U216" s="25">
        <f t="shared" si="9"/>
        <v>0.10793986373242356</v>
      </c>
      <c r="W216" s="27"/>
    </row>
    <row r="217" spans="1:23" ht="11.25">
      <c r="A217" s="2">
        <v>1995</v>
      </c>
      <c r="B217" s="4">
        <f>'[9]Oil'!B18</f>
        <v>447945.732</v>
      </c>
      <c r="C217" s="4">
        <f>'[9]Oil'!D18</f>
        <v>15386.49</v>
      </c>
      <c r="D217" s="4">
        <f>'[9]Oil'!E18</f>
        <v>9566.838000000002</v>
      </c>
      <c r="E217" s="4">
        <f>'[9]Oil'!F18</f>
        <v>125227.18800000001</v>
      </c>
      <c r="F217" s="4">
        <f>'[9]Oil'!G18</f>
        <v>228473.676</v>
      </c>
      <c r="G217" s="4">
        <f>'[9]Oil'!I18</f>
        <v>25916.292000000005</v>
      </c>
      <c r="H217" s="4">
        <f>'[9]Oil'!J18</f>
        <v>0</v>
      </c>
      <c r="I217" s="4"/>
      <c r="J217" s="4"/>
      <c r="K217" s="4">
        <f t="shared" si="7"/>
        <v>42933.382704287586</v>
      </c>
      <c r="L217" s="4">
        <f>'[9]Oil'!T18</f>
        <v>4060.900811268678</v>
      </c>
      <c r="M217" s="4">
        <f>'[9]Oil'!U18</f>
        <v>2062.6102728000005</v>
      </c>
      <c r="N217" s="4">
        <f>'[9]Oil'!V18</f>
        <v>6733.796419904977</v>
      </c>
      <c r="O217" s="4">
        <f>'[9]Oil'!W18</f>
        <v>25059.09676643761</v>
      </c>
      <c r="P217" s="4">
        <f>'[9]Oil'!Y18</f>
        <v>5016.978433876318</v>
      </c>
      <c r="Q217" s="4">
        <f>'[9]Oil'!Z18</f>
        <v>0</v>
      </c>
      <c r="R217" s="4"/>
      <c r="T217" s="5">
        <f t="shared" si="8"/>
        <v>0.09584505362423586</v>
      </c>
      <c r="U217" s="25">
        <f t="shared" si="9"/>
        <v>0.10968045511920424</v>
      </c>
      <c r="W217" s="27"/>
    </row>
    <row r="218" spans="1:23" ht="11.25">
      <c r="A218" s="2">
        <v>1996</v>
      </c>
      <c r="B218" s="4">
        <f>'[9]Oil'!B17</f>
        <v>493372.51200000005</v>
      </c>
      <c r="C218" s="4">
        <f>'[9]Oil'!D17</f>
        <v>14339.79</v>
      </c>
      <c r="D218" s="4">
        <f>'[9]Oil'!E17</f>
        <v>9231.894</v>
      </c>
      <c r="E218" s="4">
        <f>'[9]Oil'!F17</f>
        <v>140341.536</v>
      </c>
      <c r="F218" s="4">
        <f>'[9]Oil'!G17</f>
        <v>252547.77599999998</v>
      </c>
      <c r="G218" s="4">
        <f>'[9]Oil'!I17</f>
        <v>26586.18</v>
      </c>
      <c r="H218" s="4">
        <f>'[9]Oil'!J17</f>
        <v>0</v>
      </c>
      <c r="I218" s="4"/>
      <c r="J218" s="4"/>
      <c r="K218" s="4">
        <f t="shared" si="7"/>
        <v>46415.580575705855</v>
      </c>
      <c r="L218" s="4">
        <f>'[9]Oil'!T17</f>
        <v>4067.0930798092145</v>
      </c>
      <c r="M218" s="4">
        <f>'[9]Oil'!U17</f>
        <v>2003.3209980000001</v>
      </c>
      <c r="N218" s="4">
        <f>'[9]Oil'!V17</f>
        <v>7029.645775806019</v>
      </c>
      <c r="O218" s="4">
        <f>'[9]Oil'!W17</f>
        <v>28158.136787958625</v>
      </c>
      <c r="P218" s="4">
        <f>'[9]Oil'!Y17</f>
        <v>5157.383934131998</v>
      </c>
      <c r="Q218" s="4">
        <f>'[9]Oil'!Z17</f>
        <v>0</v>
      </c>
      <c r="R218" s="4"/>
      <c r="T218" s="5">
        <f t="shared" si="8"/>
        <v>0.09407816497021596</v>
      </c>
      <c r="U218" s="25">
        <f t="shared" si="9"/>
        <v>0.11149627699734178</v>
      </c>
      <c r="W218" s="27"/>
    </row>
    <row r="219" spans="1:23" ht="11.25">
      <c r="A219" s="2">
        <v>1997</v>
      </c>
      <c r="B219" s="4">
        <f>'[9]Oil'!B16</f>
        <v>489813.7320000001</v>
      </c>
      <c r="C219" s="4">
        <f>'[9]Oil'!D16</f>
        <v>22127.238</v>
      </c>
      <c r="D219" s="4">
        <f>'[9]Oil'!E16</f>
        <v>10152.99</v>
      </c>
      <c r="E219" s="4">
        <f>'[9]Oil'!F16</f>
        <v>126315.75600000001</v>
      </c>
      <c r="F219" s="4">
        <f>'[9]Oil'!G16</f>
        <v>240489.79200000002</v>
      </c>
      <c r="G219" s="4">
        <f>'[9]Oil'!I16</f>
        <v>31610.34</v>
      </c>
      <c r="H219" s="4">
        <f>'[9]Oil'!J16</f>
        <v>0</v>
      </c>
      <c r="I219" s="4"/>
      <c r="J219" s="4"/>
      <c r="K219" s="4">
        <f>SUM(L219:Q219)</f>
        <v>49453.18812657792</v>
      </c>
      <c r="L219" s="4">
        <f>'[9]Oil'!T16</f>
        <v>7036.791365333463</v>
      </c>
      <c r="M219" s="4">
        <f>'[9]Oil'!U16</f>
        <v>2217.1591912500003</v>
      </c>
      <c r="N219" s="4">
        <f>'[9]Oil'!V16</f>
        <v>6885.81752971974</v>
      </c>
      <c r="O219" s="4">
        <f>'[9]Oil'!W16</f>
        <v>27180.34963092793</v>
      </c>
      <c r="P219" s="4">
        <f>'[9]Oil'!Y16</f>
        <v>6133.070409346797</v>
      </c>
      <c r="Q219" s="4">
        <f>'[9]Oil'!Z16</f>
        <v>0</v>
      </c>
      <c r="R219" s="4"/>
      <c r="T219" s="5">
        <f t="shared" si="8"/>
        <v>0.10096325377537173</v>
      </c>
      <c r="U219" s="25">
        <f t="shared" si="9"/>
        <v>0.11302080393885462</v>
      </c>
      <c r="W219" s="27"/>
    </row>
    <row r="220" spans="1:23" ht="11.25">
      <c r="A220" s="2">
        <v>1998</v>
      </c>
      <c r="B220" s="4">
        <f>'[9]Oil'!B15</f>
        <v>515981.232</v>
      </c>
      <c r="C220" s="4">
        <f>'[9]Oil'!D15</f>
        <v>21038.67</v>
      </c>
      <c r="D220" s="4">
        <f>'[9]Oil'!E15</f>
        <v>10069.254</v>
      </c>
      <c r="E220" s="4">
        <f>'[9]Oil'!F15</f>
        <v>128409.156</v>
      </c>
      <c r="F220" s="4">
        <f>'[9]Oil'!G15</f>
        <v>268918.164</v>
      </c>
      <c r="G220" s="4">
        <f>'[9]Oil'!I15</f>
        <v>32363.964</v>
      </c>
      <c r="H220" s="4">
        <f>'[9]Oil'!J15</f>
        <v>0</v>
      </c>
      <c r="I220" s="4"/>
      <c r="J220" s="4"/>
      <c r="K220" s="4">
        <f>SUM(L220:Q220)</f>
        <v>52568.50620595741</v>
      </c>
      <c r="L220" s="4">
        <f>'[9]Oil'!T15</f>
        <v>6906.671879980425</v>
      </c>
      <c r="M220" s="4">
        <f>'[9]Oil'!U15</f>
        <v>2212.358950285715</v>
      </c>
      <c r="N220" s="4">
        <f>'[9]Oil'!V15</f>
        <v>6803.348131974073</v>
      </c>
      <c r="O220" s="4">
        <f>'[9]Oil'!W15</f>
        <v>30387.511390117837</v>
      </c>
      <c r="P220" s="4">
        <f>'[9]Oil'!Y15</f>
        <v>6258.615853599359</v>
      </c>
      <c r="Q220" s="4">
        <f>'[9]Oil'!Z15</f>
        <v>0</v>
      </c>
      <c r="R220" s="4"/>
      <c r="T220" s="5">
        <f t="shared" si="8"/>
        <v>0.101880655624229</v>
      </c>
      <c r="U220" s="25">
        <f t="shared" si="9"/>
        <v>0.1129991032889762</v>
      </c>
      <c r="W220" s="27"/>
    </row>
    <row r="221" spans="1:23" ht="11.25">
      <c r="A221" s="2">
        <v>1999</v>
      </c>
      <c r="B221" s="4">
        <f>'[9]Oil'!B14</f>
        <v>497266.23600000003</v>
      </c>
      <c r="C221" s="4">
        <f>'[9]Oil'!D14</f>
        <v>16433.19</v>
      </c>
      <c r="D221" s="4">
        <f>'[9]Oil'!E14</f>
        <v>8310.798</v>
      </c>
      <c r="E221" s="4">
        <f>'[9]Oil'!F14</f>
        <v>122589.50400000002</v>
      </c>
      <c r="F221" s="4">
        <f>'[9]Oil'!G14</f>
        <v>259455.996</v>
      </c>
      <c r="G221" s="4">
        <f>'[9]Oil'!I14</f>
        <v>35545.932</v>
      </c>
      <c r="H221" s="4">
        <f>'[9]Oil'!J14</f>
        <v>0</v>
      </c>
      <c r="I221" s="4"/>
      <c r="J221" s="4"/>
      <c r="K221" s="4">
        <f>SUM(L221:Q221)</f>
        <v>48715.8872554766</v>
      </c>
      <c r="L221" s="4">
        <f>'[9]Oil'!T14</f>
        <v>4352.785752309939</v>
      </c>
      <c r="M221" s="4">
        <f>'[9]Oil'!U14</f>
        <v>1836.6863580000006</v>
      </c>
      <c r="N221" s="4">
        <f>'[9]Oil'!V14</f>
        <v>6194.6084675135135</v>
      </c>
      <c r="O221" s="4">
        <f>'[9]Oil'!W14</f>
        <v>29472.195375411553</v>
      </c>
      <c r="P221" s="4">
        <f>'[9]Oil'!Y14</f>
        <v>6859.6113022415975</v>
      </c>
      <c r="Q221" s="4">
        <f>'[9]Oil'!Z14</f>
        <v>0</v>
      </c>
      <c r="R221" s="4"/>
      <c r="T221" s="5">
        <f t="shared" si="8"/>
        <v>0.09796741409058103</v>
      </c>
      <c r="U221" s="25">
        <f t="shared" si="9"/>
        <v>0.11359226932420383</v>
      </c>
      <c r="W221" s="27"/>
    </row>
    <row r="222" spans="1:23" ht="12.75" customHeight="1">
      <c r="A222" s="2">
        <v>2000</v>
      </c>
      <c r="B222" s="4">
        <f>'[9]Oil'!B13</f>
        <v>490106.8080000001</v>
      </c>
      <c r="C222" s="4">
        <f>'[9]Oil'!D13</f>
        <v>17982.306000000004</v>
      </c>
      <c r="D222" s="4">
        <f>'[9]Oil'!E13</f>
        <v>7724.646000000002</v>
      </c>
      <c r="E222" s="4">
        <f>'[9]Oil'!F13</f>
        <v>112164.372</v>
      </c>
      <c r="F222" s="4">
        <f>'[9]Oil'!G13</f>
        <v>274402.87200000003</v>
      </c>
      <c r="G222" s="4">
        <f>'[9]Oil'!I13</f>
        <v>23571.684</v>
      </c>
      <c r="H222" s="4">
        <f>'[9]Oil'!J13</f>
        <v>0</v>
      </c>
      <c r="I222" s="4"/>
      <c r="J222" s="4"/>
      <c r="K222" s="4">
        <f>SUM(L222:Q222)</f>
        <v>48873.966092918854</v>
      </c>
      <c r="L222" s="4">
        <f>'[9]Oil'!T13</f>
        <v>5300.920170188534</v>
      </c>
      <c r="M222" s="4">
        <f>'[9]Oil'!U13</f>
        <v>1716.4163412000007</v>
      </c>
      <c r="N222" s="4">
        <f>'[9]Oil'!V13</f>
        <v>5884.468140958244</v>
      </c>
      <c r="O222" s="4">
        <f>'[9]Oil'!W13</f>
        <v>31428.081028369354</v>
      </c>
      <c r="P222" s="4">
        <f>'[9]Oil'!Y13</f>
        <v>4544.080412202718</v>
      </c>
      <c r="Q222" s="4">
        <f>'[9]Oil'!Z13</f>
        <v>0</v>
      </c>
      <c r="R222" s="4"/>
      <c r="T222" s="5">
        <f t="shared" si="8"/>
        <v>0.09972105119771943</v>
      </c>
      <c r="U222" s="25">
        <f t="shared" si="9"/>
        <v>0.11453262423714483</v>
      </c>
      <c r="W222" s="27"/>
    </row>
    <row r="223" spans="2:20" ht="12.7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T223" s="5"/>
    </row>
    <row r="224" spans="2:20" ht="12.7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T224" s="5"/>
    </row>
    <row r="227" ht="11.25">
      <c r="A227" s="2" t="s">
        <v>21</v>
      </c>
    </row>
    <row r="228" spans="2:20" ht="11.25">
      <c r="B228" s="2" t="s">
        <v>2</v>
      </c>
      <c r="K228" s="2" t="s">
        <v>3</v>
      </c>
      <c r="T228" s="2" t="s">
        <v>4</v>
      </c>
    </row>
    <row r="229" spans="1:20" ht="45">
      <c r="A229" s="3" t="s">
        <v>5</v>
      </c>
      <c r="B229" s="3" t="s">
        <v>6</v>
      </c>
      <c r="C229" s="3" t="s">
        <v>7</v>
      </c>
      <c r="D229" s="3"/>
      <c r="E229" s="3"/>
      <c r="F229" s="3"/>
      <c r="G229" s="3"/>
      <c r="H229" s="3"/>
      <c r="I229" s="3"/>
      <c r="J229" s="3"/>
      <c r="K229" s="3" t="s">
        <v>8</v>
      </c>
      <c r="L229" s="3" t="s">
        <v>9</v>
      </c>
      <c r="M229" s="3"/>
      <c r="N229" s="3"/>
      <c r="O229" s="3"/>
      <c r="P229" s="3"/>
      <c r="Q229" s="3"/>
      <c r="R229" s="3"/>
      <c r="T229" s="3" t="s">
        <v>22</v>
      </c>
    </row>
    <row r="230" spans="3:20" ht="22.5">
      <c r="C230" s="3" t="s">
        <v>11</v>
      </c>
      <c r="D230" s="3" t="s">
        <v>12</v>
      </c>
      <c r="E230" s="3" t="s">
        <v>13</v>
      </c>
      <c r="F230" s="3" t="s">
        <v>14</v>
      </c>
      <c r="G230" s="3" t="s">
        <v>15</v>
      </c>
      <c r="H230" s="3" t="s">
        <v>16</v>
      </c>
      <c r="I230" s="3" t="s">
        <v>17</v>
      </c>
      <c r="J230" s="3"/>
      <c r="K230" s="3"/>
      <c r="L230" s="3" t="s">
        <v>11</v>
      </c>
      <c r="M230" s="3" t="s">
        <v>12</v>
      </c>
      <c r="N230" s="3" t="s">
        <v>13</v>
      </c>
      <c r="O230" s="3" t="s">
        <v>14</v>
      </c>
      <c r="P230" s="3" t="s">
        <v>15</v>
      </c>
      <c r="Q230" s="3" t="s">
        <v>16</v>
      </c>
      <c r="R230" s="3" t="s">
        <v>17</v>
      </c>
      <c r="T230" s="2" t="s">
        <v>18</v>
      </c>
    </row>
    <row r="231" spans="1:21" ht="11.25">
      <c r="A231" s="2">
        <v>1900</v>
      </c>
      <c r="B231" s="4">
        <f>'[9]Gas'!B113</f>
        <v>0</v>
      </c>
      <c r="C231" s="4">
        <f>'[9]Gas'!D113</f>
        <v>0</v>
      </c>
      <c r="D231" s="4">
        <f>'[9]Gas'!E113</f>
        <v>0</v>
      </c>
      <c r="E231" s="4">
        <f>'[9]Gas'!F113</f>
        <v>0</v>
      </c>
      <c r="F231" s="4">
        <f>'[9]Gas'!G113</f>
        <v>0</v>
      </c>
      <c r="G231" s="4">
        <f>'[9]Gas'!I113</f>
        <v>0</v>
      </c>
      <c r="H231" s="4">
        <f>'[9]Gas'!J113</f>
        <v>0</v>
      </c>
      <c r="I231" s="4">
        <f>'[9]Gas'!H113</f>
        <v>0</v>
      </c>
      <c r="J231" s="4"/>
      <c r="K231" s="4">
        <f>'[9]Gas'!AA113</f>
        <v>0</v>
      </c>
      <c r="L231" s="4">
        <f>'[9]Gas'!T113</f>
        <v>0</v>
      </c>
      <c r="M231" s="4">
        <f>'[9]Gas'!U113</f>
        <v>0</v>
      </c>
      <c r="N231" s="4">
        <f>'[9]Gas'!V113</f>
        <v>0</v>
      </c>
      <c r="O231" s="4">
        <f>'[9]Gas'!W113</f>
        <v>0</v>
      </c>
      <c r="P231" s="4">
        <f>'[9]Gas'!Y113</f>
        <v>0</v>
      </c>
      <c r="Q231" s="4">
        <f>'[9]Gas'!Z113</f>
        <v>0</v>
      </c>
      <c r="R231" s="4">
        <f>'[9]Gas'!X113</f>
        <v>0</v>
      </c>
      <c r="T231" s="5"/>
      <c r="U231" s="25"/>
    </row>
    <row r="232" spans="1:21" ht="11.25">
      <c r="A232" s="2">
        <v>1901</v>
      </c>
      <c r="B232" s="4">
        <f>'[9]Gas'!B112</f>
        <v>0</v>
      </c>
      <c r="C232" s="4">
        <f>'[9]Gas'!D112</f>
        <v>0</v>
      </c>
      <c r="D232" s="4">
        <f>'[9]Gas'!E112</f>
        <v>0</v>
      </c>
      <c r="E232" s="4">
        <f>'[9]Gas'!F112</f>
        <v>0</v>
      </c>
      <c r="F232" s="4">
        <f>'[9]Gas'!G112</f>
        <v>0</v>
      </c>
      <c r="G232" s="4">
        <f>'[9]Gas'!I112</f>
        <v>0</v>
      </c>
      <c r="H232" s="4">
        <f>'[9]Gas'!J112</f>
        <v>0</v>
      </c>
      <c r="I232" s="4">
        <f>'[9]Gas'!H112</f>
        <v>0</v>
      </c>
      <c r="J232" s="4"/>
      <c r="K232" s="4">
        <f>'[9]Gas'!AA112</f>
        <v>0</v>
      </c>
      <c r="L232" s="4">
        <f>'[9]Gas'!T112</f>
        <v>0</v>
      </c>
      <c r="M232" s="4">
        <f>'[9]Gas'!U112</f>
        <v>0</v>
      </c>
      <c r="N232" s="4">
        <f>'[9]Gas'!V112</f>
        <v>0</v>
      </c>
      <c r="O232" s="4">
        <f>'[9]Gas'!W112</f>
        <v>0</v>
      </c>
      <c r="P232" s="4">
        <f>'[9]Gas'!Y112</f>
        <v>0</v>
      </c>
      <c r="Q232" s="4">
        <f>'[9]Gas'!Z112</f>
        <v>0</v>
      </c>
      <c r="R232" s="4">
        <f>'[9]Gas'!X112</f>
        <v>0</v>
      </c>
      <c r="T232" s="5"/>
      <c r="U232" s="25"/>
    </row>
    <row r="233" spans="1:21" ht="11.25">
      <c r="A233" s="2">
        <v>1902</v>
      </c>
      <c r="B233" s="4">
        <f>'[9]Gas'!B111</f>
        <v>0</v>
      </c>
      <c r="C233" s="4">
        <f>'[9]Gas'!D111</f>
        <v>0</v>
      </c>
      <c r="D233" s="4">
        <f>'[9]Gas'!E111</f>
        <v>0</v>
      </c>
      <c r="E233" s="4">
        <f>'[9]Gas'!F111</f>
        <v>0</v>
      </c>
      <c r="F233" s="4">
        <f>'[9]Gas'!G111</f>
        <v>0</v>
      </c>
      <c r="G233" s="4">
        <f>'[9]Gas'!I111</f>
        <v>0</v>
      </c>
      <c r="H233" s="4">
        <f>'[9]Gas'!J111</f>
        <v>0</v>
      </c>
      <c r="I233" s="4">
        <f>'[9]Gas'!H111</f>
        <v>0</v>
      </c>
      <c r="J233" s="4"/>
      <c r="K233" s="4">
        <f>'[9]Gas'!AA111</f>
        <v>0</v>
      </c>
      <c r="L233" s="4">
        <f>'[9]Gas'!T111</f>
        <v>0</v>
      </c>
      <c r="M233" s="4">
        <f>'[9]Gas'!U111</f>
        <v>0</v>
      </c>
      <c r="N233" s="4">
        <f>'[9]Gas'!V111</f>
        <v>0</v>
      </c>
      <c r="O233" s="4">
        <f>'[9]Gas'!W111</f>
        <v>0</v>
      </c>
      <c r="P233" s="4">
        <f>'[9]Gas'!Y111</f>
        <v>0</v>
      </c>
      <c r="Q233" s="4">
        <f>'[9]Gas'!Z111</f>
        <v>0</v>
      </c>
      <c r="R233" s="4">
        <f>'[9]Gas'!X111</f>
        <v>0</v>
      </c>
      <c r="T233" s="5"/>
      <c r="U233" s="25"/>
    </row>
    <row r="234" spans="1:21" ht="11.25">
      <c r="A234" s="2">
        <v>1903</v>
      </c>
      <c r="B234" s="4">
        <f>'[9]Gas'!B110</f>
        <v>0</v>
      </c>
      <c r="C234" s="4">
        <f>'[9]Gas'!D110</f>
        <v>0</v>
      </c>
      <c r="D234" s="4">
        <f>'[9]Gas'!E110</f>
        <v>0</v>
      </c>
      <c r="E234" s="4">
        <f>'[9]Gas'!F110</f>
        <v>0</v>
      </c>
      <c r="F234" s="4">
        <f>'[9]Gas'!G110</f>
        <v>0</v>
      </c>
      <c r="G234" s="4">
        <f>'[9]Gas'!I110</f>
        <v>0</v>
      </c>
      <c r="H234" s="4">
        <f>'[9]Gas'!J110</f>
        <v>0</v>
      </c>
      <c r="I234" s="4">
        <f>'[9]Gas'!H110</f>
        <v>0</v>
      </c>
      <c r="J234" s="4"/>
      <c r="K234" s="4">
        <f>'[9]Gas'!AA110</f>
        <v>0</v>
      </c>
      <c r="L234" s="4">
        <f>'[9]Gas'!T110</f>
        <v>0</v>
      </c>
      <c r="M234" s="4">
        <f>'[9]Gas'!U110</f>
        <v>0</v>
      </c>
      <c r="N234" s="4">
        <f>'[9]Gas'!V110</f>
        <v>0</v>
      </c>
      <c r="O234" s="4">
        <f>'[9]Gas'!W110</f>
        <v>0</v>
      </c>
      <c r="P234" s="4">
        <f>'[9]Gas'!Y110</f>
        <v>0</v>
      </c>
      <c r="Q234" s="4">
        <f>'[9]Gas'!Z110</f>
        <v>0</v>
      </c>
      <c r="R234" s="4">
        <f>'[9]Gas'!X110</f>
        <v>0</v>
      </c>
      <c r="T234" s="5"/>
      <c r="U234" s="25"/>
    </row>
    <row r="235" spans="1:21" ht="11.25">
      <c r="A235" s="2">
        <v>1904</v>
      </c>
      <c r="B235" s="4">
        <f>'[9]Gas'!B109</f>
        <v>0</v>
      </c>
      <c r="C235" s="4">
        <f>'[9]Gas'!D109</f>
        <v>0</v>
      </c>
      <c r="D235" s="4">
        <f>'[9]Gas'!E109</f>
        <v>0</v>
      </c>
      <c r="E235" s="4">
        <f>'[9]Gas'!F109</f>
        <v>0</v>
      </c>
      <c r="F235" s="4">
        <f>'[9]Gas'!G109</f>
        <v>0</v>
      </c>
      <c r="G235" s="4">
        <f>'[9]Gas'!I109</f>
        <v>0</v>
      </c>
      <c r="H235" s="4">
        <f>'[9]Gas'!J109</f>
        <v>0</v>
      </c>
      <c r="I235" s="4">
        <f>'[9]Gas'!H109</f>
        <v>0</v>
      </c>
      <c r="J235" s="4"/>
      <c r="K235" s="4">
        <f>'[9]Gas'!AA109</f>
        <v>0</v>
      </c>
      <c r="L235" s="4">
        <f>'[9]Gas'!T109</f>
        <v>0</v>
      </c>
      <c r="M235" s="4">
        <f>'[9]Gas'!U109</f>
        <v>0</v>
      </c>
      <c r="N235" s="4">
        <f>'[9]Gas'!V109</f>
        <v>0</v>
      </c>
      <c r="O235" s="4">
        <f>'[9]Gas'!W109</f>
        <v>0</v>
      </c>
      <c r="P235" s="4">
        <f>'[9]Gas'!Y109</f>
        <v>0</v>
      </c>
      <c r="Q235" s="4">
        <f>'[9]Gas'!Z109</f>
        <v>0</v>
      </c>
      <c r="R235" s="4">
        <f>'[9]Gas'!X109</f>
        <v>0</v>
      </c>
      <c r="T235" s="5"/>
      <c r="U235" s="25"/>
    </row>
    <row r="236" spans="1:21" ht="11.25">
      <c r="A236" s="2">
        <v>1905</v>
      </c>
      <c r="B236" s="4">
        <f>'[9]Gas'!B108</f>
        <v>0</v>
      </c>
      <c r="C236" s="4">
        <f>'[9]Gas'!D108</f>
        <v>0</v>
      </c>
      <c r="D236" s="4">
        <f>'[9]Gas'!E108</f>
        <v>0</v>
      </c>
      <c r="E236" s="4">
        <f>'[9]Gas'!F108</f>
        <v>0</v>
      </c>
      <c r="F236" s="4">
        <f>'[9]Gas'!G108</f>
        <v>0</v>
      </c>
      <c r="G236" s="4">
        <f>'[9]Gas'!I108</f>
        <v>0</v>
      </c>
      <c r="H236" s="4">
        <f>'[9]Gas'!J108</f>
        <v>0</v>
      </c>
      <c r="I236" s="4">
        <f>'[9]Gas'!H108</f>
        <v>0</v>
      </c>
      <c r="J236" s="4"/>
      <c r="K236" s="4">
        <f>'[9]Gas'!AA108</f>
        <v>0</v>
      </c>
      <c r="L236" s="4">
        <f>'[9]Gas'!T108</f>
        <v>0</v>
      </c>
      <c r="M236" s="4">
        <f>'[9]Gas'!U108</f>
        <v>0</v>
      </c>
      <c r="N236" s="4">
        <f>'[9]Gas'!V108</f>
        <v>0</v>
      </c>
      <c r="O236" s="4">
        <f>'[9]Gas'!W108</f>
        <v>0</v>
      </c>
      <c r="P236" s="4">
        <f>'[9]Gas'!Y108</f>
        <v>0</v>
      </c>
      <c r="Q236" s="4">
        <f>'[9]Gas'!Z108</f>
        <v>0</v>
      </c>
      <c r="R236" s="4">
        <f>'[9]Gas'!X108</f>
        <v>0</v>
      </c>
      <c r="T236" s="5"/>
      <c r="U236" s="25"/>
    </row>
    <row r="237" spans="1:21" ht="11.25">
      <c r="A237" s="2">
        <v>1906</v>
      </c>
      <c r="B237" s="4">
        <f>'[9]Gas'!B107</f>
        <v>0</v>
      </c>
      <c r="C237" s="4">
        <f>'[9]Gas'!D107</f>
        <v>0</v>
      </c>
      <c r="D237" s="4">
        <f>'[9]Gas'!E107</f>
        <v>0</v>
      </c>
      <c r="E237" s="4">
        <f>'[9]Gas'!F107</f>
        <v>0</v>
      </c>
      <c r="F237" s="4">
        <f>'[9]Gas'!G107</f>
        <v>0</v>
      </c>
      <c r="G237" s="4">
        <f>'[9]Gas'!I107</f>
        <v>0</v>
      </c>
      <c r="H237" s="4">
        <f>'[9]Gas'!J107</f>
        <v>0</v>
      </c>
      <c r="I237" s="4">
        <f>'[9]Gas'!H107</f>
        <v>0</v>
      </c>
      <c r="J237" s="4"/>
      <c r="K237" s="4">
        <f>'[9]Gas'!AA107</f>
        <v>0</v>
      </c>
      <c r="L237" s="4">
        <f>'[9]Gas'!T107</f>
        <v>0</v>
      </c>
      <c r="M237" s="4">
        <f>'[9]Gas'!U107</f>
        <v>0</v>
      </c>
      <c r="N237" s="4">
        <f>'[9]Gas'!V107</f>
        <v>0</v>
      </c>
      <c r="O237" s="4">
        <f>'[9]Gas'!W107</f>
        <v>0</v>
      </c>
      <c r="P237" s="4">
        <f>'[9]Gas'!Y107</f>
        <v>0</v>
      </c>
      <c r="Q237" s="4">
        <f>'[9]Gas'!Z107</f>
        <v>0</v>
      </c>
      <c r="R237" s="4">
        <f>'[9]Gas'!X107</f>
        <v>0</v>
      </c>
      <c r="T237" s="5"/>
      <c r="U237" s="25"/>
    </row>
    <row r="238" spans="1:21" ht="11.25">
      <c r="A238" s="2">
        <v>1907</v>
      </c>
      <c r="B238" s="4">
        <f>'[9]Gas'!B106</f>
        <v>0</v>
      </c>
      <c r="C238" s="4">
        <f>'[9]Gas'!D106</f>
        <v>0</v>
      </c>
      <c r="D238" s="4">
        <f>'[9]Gas'!E106</f>
        <v>0</v>
      </c>
      <c r="E238" s="4">
        <f>'[9]Gas'!F106</f>
        <v>0</v>
      </c>
      <c r="F238" s="4">
        <f>'[9]Gas'!G106</f>
        <v>0</v>
      </c>
      <c r="G238" s="4">
        <f>'[9]Gas'!I106</f>
        <v>0</v>
      </c>
      <c r="H238" s="4">
        <f>'[9]Gas'!J106</f>
        <v>0</v>
      </c>
      <c r="I238" s="4">
        <f>'[9]Gas'!H106</f>
        <v>0</v>
      </c>
      <c r="J238" s="4"/>
      <c r="K238" s="4">
        <f>'[9]Gas'!AA106</f>
        <v>0</v>
      </c>
      <c r="L238" s="4">
        <f>'[9]Gas'!T106</f>
        <v>0</v>
      </c>
      <c r="M238" s="4">
        <f>'[9]Gas'!U106</f>
        <v>0</v>
      </c>
      <c r="N238" s="4">
        <f>'[9]Gas'!V106</f>
        <v>0</v>
      </c>
      <c r="O238" s="4">
        <f>'[9]Gas'!W106</f>
        <v>0</v>
      </c>
      <c r="P238" s="4">
        <f>'[9]Gas'!Y106</f>
        <v>0</v>
      </c>
      <c r="Q238" s="4">
        <f>'[9]Gas'!Z106</f>
        <v>0</v>
      </c>
      <c r="R238" s="4">
        <f>'[9]Gas'!X106</f>
        <v>0</v>
      </c>
      <c r="T238" s="5"/>
      <c r="U238" s="25"/>
    </row>
    <row r="239" spans="1:21" ht="11.25">
      <c r="A239" s="2">
        <v>1908</v>
      </c>
      <c r="B239" s="4">
        <f>'[9]Gas'!B105</f>
        <v>0</v>
      </c>
      <c r="C239" s="4">
        <f>'[9]Gas'!D105</f>
        <v>0</v>
      </c>
      <c r="D239" s="4">
        <f>'[9]Gas'!E105</f>
        <v>0</v>
      </c>
      <c r="E239" s="4">
        <f>'[9]Gas'!F105</f>
        <v>0</v>
      </c>
      <c r="F239" s="4">
        <f>'[9]Gas'!G105</f>
        <v>0</v>
      </c>
      <c r="G239" s="4">
        <f>'[9]Gas'!I105</f>
        <v>0</v>
      </c>
      <c r="H239" s="4">
        <f>'[9]Gas'!J105</f>
        <v>0</v>
      </c>
      <c r="I239" s="4">
        <f>'[9]Gas'!H105</f>
        <v>0</v>
      </c>
      <c r="J239" s="4"/>
      <c r="K239" s="4">
        <f>'[9]Gas'!AA105</f>
        <v>0</v>
      </c>
      <c r="L239" s="4">
        <f>'[9]Gas'!T105</f>
        <v>0</v>
      </c>
      <c r="M239" s="4">
        <f>'[9]Gas'!U105</f>
        <v>0</v>
      </c>
      <c r="N239" s="4">
        <f>'[9]Gas'!V105</f>
        <v>0</v>
      </c>
      <c r="O239" s="4">
        <f>'[9]Gas'!W105</f>
        <v>0</v>
      </c>
      <c r="P239" s="4">
        <f>'[9]Gas'!Y105</f>
        <v>0</v>
      </c>
      <c r="Q239" s="4">
        <f>'[9]Gas'!Z105</f>
        <v>0</v>
      </c>
      <c r="R239" s="4">
        <f>'[9]Gas'!X105</f>
        <v>0</v>
      </c>
      <c r="T239" s="5"/>
      <c r="U239" s="25"/>
    </row>
    <row r="240" spans="1:21" ht="11.25">
      <c r="A240" s="2">
        <v>1909</v>
      </c>
      <c r="B240" s="4">
        <f>'[9]Gas'!B104</f>
        <v>0</v>
      </c>
      <c r="C240" s="4">
        <f>'[9]Gas'!D104</f>
        <v>0</v>
      </c>
      <c r="D240" s="4">
        <f>'[9]Gas'!E104</f>
        <v>0</v>
      </c>
      <c r="E240" s="4">
        <f>'[9]Gas'!F104</f>
        <v>0</v>
      </c>
      <c r="F240" s="4">
        <f>'[9]Gas'!G104</f>
        <v>0</v>
      </c>
      <c r="G240" s="4">
        <f>'[9]Gas'!I104</f>
        <v>0</v>
      </c>
      <c r="H240" s="4">
        <f>'[9]Gas'!J104</f>
        <v>0</v>
      </c>
      <c r="I240" s="4">
        <f>'[9]Gas'!H104</f>
        <v>0</v>
      </c>
      <c r="J240" s="4"/>
      <c r="K240" s="4">
        <f>'[9]Gas'!AA104</f>
        <v>0</v>
      </c>
      <c r="L240" s="4">
        <f>'[9]Gas'!T104</f>
        <v>0</v>
      </c>
      <c r="M240" s="4">
        <f>'[9]Gas'!U104</f>
        <v>0</v>
      </c>
      <c r="N240" s="4">
        <f>'[9]Gas'!V104</f>
        <v>0</v>
      </c>
      <c r="O240" s="4">
        <f>'[9]Gas'!W104</f>
        <v>0</v>
      </c>
      <c r="P240" s="4">
        <f>'[9]Gas'!Y104</f>
        <v>0</v>
      </c>
      <c r="Q240" s="4">
        <f>'[9]Gas'!Z104</f>
        <v>0</v>
      </c>
      <c r="R240" s="4">
        <f>'[9]Gas'!X104</f>
        <v>0</v>
      </c>
      <c r="T240" s="5"/>
      <c r="U240" s="25"/>
    </row>
    <row r="241" spans="1:21" ht="11.25">
      <c r="A241" s="2">
        <v>1910</v>
      </c>
      <c r="B241" s="4">
        <f>'[9]Gas'!B103</f>
        <v>0</v>
      </c>
      <c r="C241" s="4">
        <f>'[9]Gas'!D103</f>
        <v>0</v>
      </c>
      <c r="D241" s="4">
        <f>'[9]Gas'!E103</f>
        <v>0</v>
      </c>
      <c r="E241" s="4">
        <f>'[9]Gas'!F103</f>
        <v>0</v>
      </c>
      <c r="F241" s="4">
        <f>'[9]Gas'!G103</f>
        <v>0</v>
      </c>
      <c r="G241" s="4">
        <f>'[9]Gas'!I103</f>
        <v>0</v>
      </c>
      <c r="H241" s="4">
        <f>'[9]Gas'!J103</f>
        <v>0</v>
      </c>
      <c r="I241" s="4">
        <f>'[9]Gas'!H103</f>
        <v>0</v>
      </c>
      <c r="J241" s="4"/>
      <c r="K241" s="4">
        <f>'[9]Gas'!AA103</f>
        <v>0</v>
      </c>
      <c r="L241" s="4">
        <f>'[9]Gas'!T103</f>
        <v>0</v>
      </c>
      <c r="M241" s="4">
        <f>'[9]Gas'!U103</f>
        <v>0</v>
      </c>
      <c r="N241" s="4">
        <f>'[9]Gas'!V103</f>
        <v>0</v>
      </c>
      <c r="O241" s="4">
        <f>'[9]Gas'!W103</f>
        <v>0</v>
      </c>
      <c r="P241" s="4">
        <f>'[9]Gas'!Y103</f>
        <v>0</v>
      </c>
      <c r="Q241" s="4">
        <f>'[9]Gas'!Z103</f>
        <v>0</v>
      </c>
      <c r="R241" s="4">
        <f>'[9]Gas'!X103</f>
        <v>0</v>
      </c>
      <c r="T241" s="5"/>
      <c r="U241" s="25"/>
    </row>
    <row r="242" spans="1:21" ht="11.25">
      <c r="A242" s="2">
        <v>1911</v>
      </c>
      <c r="B242" s="4">
        <f>'[9]Gas'!B102</f>
        <v>0</v>
      </c>
      <c r="C242" s="4">
        <f>'[9]Gas'!D102</f>
        <v>0</v>
      </c>
      <c r="D242" s="4">
        <f>'[9]Gas'!E102</f>
        <v>0</v>
      </c>
      <c r="E242" s="4">
        <f>'[9]Gas'!F102</f>
        <v>0</v>
      </c>
      <c r="F242" s="4">
        <f>'[9]Gas'!G102</f>
        <v>0</v>
      </c>
      <c r="G242" s="4">
        <f>'[9]Gas'!I102</f>
        <v>0</v>
      </c>
      <c r="H242" s="4">
        <f>'[9]Gas'!J102</f>
        <v>0</v>
      </c>
      <c r="I242" s="4">
        <f>'[9]Gas'!H102</f>
        <v>0</v>
      </c>
      <c r="J242" s="4"/>
      <c r="K242" s="4">
        <f>'[9]Gas'!AA102</f>
        <v>0</v>
      </c>
      <c r="L242" s="4">
        <f>'[9]Gas'!T102</f>
        <v>0</v>
      </c>
      <c r="M242" s="4">
        <f>'[9]Gas'!U102</f>
        <v>0</v>
      </c>
      <c r="N242" s="4">
        <f>'[9]Gas'!V102</f>
        <v>0</v>
      </c>
      <c r="O242" s="4">
        <f>'[9]Gas'!W102</f>
        <v>0</v>
      </c>
      <c r="P242" s="4">
        <f>'[9]Gas'!Y102</f>
        <v>0</v>
      </c>
      <c r="Q242" s="4">
        <f>'[9]Gas'!Z102</f>
        <v>0</v>
      </c>
      <c r="R242" s="4">
        <f>'[9]Gas'!X102</f>
        <v>0</v>
      </c>
      <c r="T242" s="5"/>
      <c r="U242" s="25"/>
    </row>
    <row r="243" spans="1:21" ht="11.25">
      <c r="A243" s="2">
        <v>1912</v>
      </c>
      <c r="B243" s="4">
        <f>'[9]Gas'!B101</f>
        <v>0</v>
      </c>
      <c r="C243" s="4">
        <f>'[9]Gas'!D101</f>
        <v>0</v>
      </c>
      <c r="D243" s="4">
        <f>'[9]Gas'!E101</f>
        <v>0</v>
      </c>
      <c r="E243" s="4">
        <f>'[9]Gas'!F101</f>
        <v>0</v>
      </c>
      <c r="F243" s="4">
        <f>'[9]Gas'!G101</f>
        <v>0</v>
      </c>
      <c r="G243" s="4">
        <f>'[9]Gas'!I101</f>
        <v>0</v>
      </c>
      <c r="H243" s="4">
        <f>'[9]Gas'!J101</f>
        <v>0</v>
      </c>
      <c r="I243" s="4">
        <f>'[9]Gas'!H101</f>
        <v>0</v>
      </c>
      <c r="J243" s="4"/>
      <c r="K243" s="4">
        <f>'[9]Gas'!AA101</f>
        <v>0</v>
      </c>
      <c r="L243" s="4">
        <f>'[9]Gas'!T101</f>
        <v>0</v>
      </c>
      <c r="M243" s="4">
        <f>'[9]Gas'!U101</f>
        <v>0</v>
      </c>
      <c r="N243" s="4">
        <f>'[9]Gas'!V101</f>
        <v>0</v>
      </c>
      <c r="O243" s="4">
        <f>'[9]Gas'!W101</f>
        <v>0</v>
      </c>
      <c r="P243" s="4">
        <f>'[9]Gas'!Y101</f>
        <v>0</v>
      </c>
      <c r="Q243" s="4">
        <f>'[9]Gas'!Z101</f>
        <v>0</v>
      </c>
      <c r="R243" s="4">
        <f>'[9]Gas'!X101</f>
        <v>0</v>
      </c>
      <c r="T243" s="5"/>
      <c r="U243" s="25"/>
    </row>
    <row r="244" spans="1:21" ht="11.25">
      <c r="A244" s="2">
        <v>1913</v>
      </c>
      <c r="B244" s="4">
        <f>'[9]Gas'!B100</f>
        <v>0</v>
      </c>
      <c r="C244" s="4">
        <f>'[9]Gas'!D100</f>
        <v>0</v>
      </c>
      <c r="D244" s="4">
        <f>'[9]Gas'!E100</f>
        <v>0</v>
      </c>
      <c r="E244" s="4">
        <f>'[9]Gas'!F100</f>
        <v>0</v>
      </c>
      <c r="F244" s="4">
        <f>'[9]Gas'!G100</f>
        <v>0</v>
      </c>
      <c r="G244" s="4">
        <f>'[9]Gas'!I100</f>
        <v>0</v>
      </c>
      <c r="H244" s="4">
        <f>'[9]Gas'!J100</f>
        <v>0</v>
      </c>
      <c r="I244" s="4">
        <f>'[9]Gas'!H100</f>
        <v>0</v>
      </c>
      <c r="J244" s="4"/>
      <c r="K244" s="4">
        <f>'[9]Gas'!AA100</f>
        <v>0</v>
      </c>
      <c r="L244" s="4">
        <f>'[9]Gas'!T100</f>
        <v>0</v>
      </c>
      <c r="M244" s="4">
        <f>'[9]Gas'!U100</f>
        <v>0</v>
      </c>
      <c r="N244" s="4">
        <f>'[9]Gas'!V100</f>
        <v>0</v>
      </c>
      <c r="O244" s="4">
        <f>'[9]Gas'!W100</f>
        <v>0</v>
      </c>
      <c r="P244" s="4">
        <f>'[9]Gas'!Y100</f>
        <v>0</v>
      </c>
      <c r="Q244" s="4">
        <f>'[9]Gas'!Z100</f>
        <v>0</v>
      </c>
      <c r="R244" s="4">
        <f>'[9]Gas'!X100</f>
        <v>0</v>
      </c>
      <c r="T244" s="5"/>
      <c r="U244" s="25"/>
    </row>
    <row r="245" spans="1:21" ht="11.25">
      <c r="A245" s="2">
        <v>1914</v>
      </c>
      <c r="B245" s="4">
        <f>'[9]Gas'!B99</f>
        <v>0</v>
      </c>
      <c r="C245" s="4">
        <f>'[9]Gas'!D99</f>
        <v>0</v>
      </c>
      <c r="D245" s="4">
        <f>'[9]Gas'!E99</f>
        <v>0</v>
      </c>
      <c r="E245" s="4">
        <f>'[9]Gas'!F99</f>
        <v>0</v>
      </c>
      <c r="F245" s="4">
        <f>'[9]Gas'!G99</f>
        <v>0</v>
      </c>
      <c r="G245" s="4">
        <f>'[9]Gas'!I99</f>
        <v>0</v>
      </c>
      <c r="H245" s="4">
        <f>'[9]Gas'!J99</f>
        <v>0</v>
      </c>
      <c r="I245" s="4">
        <f>'[9]Gas'!H99</f>
        <v>0</v>
      </c>
      <c r="J245" s="4"/>
      <c r="K245" s="4">
        <f>'[9]Gas'!AA99</f>
        <v>0</v>
      </c>
      <c r="L245" s="4">
        <f>'[9]Gas'!T99</f>
        <v>0</v>
      </c>
      <c r="M245" s="4">
        <f>'[9]Gas'!U99</f>
        <v>0</v>
      </c>
      <c r="N245" s="4">
        <f>'[9]Gas'!V99</f>
        <v>0</v>
      </c>
      <c r="O245" s="4">
        <f>'[9]Gas'!W99</f>
        <v>0</v>
      </c>
      <c r="P245" s="4">
        <f>'[9]Gas'!Y99</f>
        <v>0</v>
      </c>
      <c r="Q245" s="4">
        <f>'[9]Gas'!Z99</f>
        <v>0</v>
      </c>
      <c r="R245" s="4">
        <f>'[9]Gas'!X99</f>
        <v>0</v>
      </c>
      <c r="T245" s="5"/>
      <c r="U245" s="25"/>
    </row>
    <row r="246" spans="1:21" ht="11.25">
      <c r="A246" s="2">
        <v>1915</v>
      </c>
      <c r="B246" s="4">
        <f>'[9]Gas'!B98</f>
        <v>0</v>
      </c>
      <c r="C246" s="4">
        <f>'[9]Gas'!D98</f>
        <v>0</v>
      </c>
      <c r="D246" s="4">
        <f>'[9]Gas'!E98</f>
        <v>0</v>
      </c>
      <c r="E246" s="4">
        <f>'[9]Gas'!F98</f>
        <v>0</v>
      </c>
      <c r="F246" s="4">
        <f>'[9]Gas'!G98</f>
        <v>0</v>
      </c>
      <c r="G246" s="4">
        <f>'[9]Gas'!I98</f>
        <v>0</v>
      </c>
      <c r="H246" s="4">
        <f>'[9]Gas'!J98</f>
        <v>0</v>
      </c>
      <c r="I246" s="4">
        <f>'[9]Gas'!H98</f>
        <v>0</v>
      </c>
      <c r="J246" s="4"/>
      <c r="K246" s="4">
        <f>'[9]Gas'!AA98</f>
        <v>0</v>
      </c>
      <c r="L246" s="4">
        <f>'[9]Gas'!T98</f>
        <v>0</v>
      </c>
      <c r="M246" s="4">
        <f>'[9]Gas'!U98</f>
        <v>0</v>
      </c>
      <c r="N246" s="4">
        <f>'[9]Gas'!V98</f>
        <v>0</v>
      </c>
      <c r="O246" s="4">
        <f>'[9]Gas'!W98</f>
        <v>0</v>
      </c>
      <c r="P246" s="4">
        <f>'[9]Gas'!Y98</f>
        <v>0</v>
      </c>
      <c r="Q246" s="4">
        <f>'[9]Gas'!Z98</f>
        <v>0</v>
      </c>
      <c r="R246" s="4">
        <f>'[9]Gas'!X98</f>
        <v>0</v>
      </c>
      <c r="T246" s="5"/>
      <c r="U246" s="25"/>
    </row>
    <row r="247" spans="1:21" ht="11.25">
      <c r="A247" s="2">
        <v>1916</v>
      </c>
      <c r="B247" s="4">
        <f>'[9]Gas'!B97</f>
        <v>0</v>
      </c>
      <c r="C247" s="4">
        <f>'[9]Gas'!D97</f>
        <v>0</v>
      </c>
      <c r="D247" s="4">
        <f>'[9]Gas'!E97</f>
        <v>0</v>
      </c>
      <c r="E247" s="4">
        <f>'[9]Gas'!F97</f>
        <v>0</v>
      </c>
      <c r="F247" s="4">
        <f>'[9]Gas'!G97</f>
        <v>0</v>
      </c>
      <c r="G247" s="4">
        <f>'[9]Gas'!I97</f>
        <v>0</v>
      </c>
      <c r="H247" s="4">
        <f>'[9]Gas'!J97</f>
        <v>0</v>
      </c>
      <c r="I247" s="4">
        <f>'[9]Gas'!H97</f>
        <v>0</v>
      </c>
      <c r="J247" s="4"/>
      <c r="K247" s="4">
        <f>'[9]Gas'!AA97</f>
        <v>0</v>
      </c>
      <c r="L247" s="4">
        <f>'[9]Gas'!T97</f>
        <v>0</v>
      </c>
      <c r="M247" s="4">
        <f>'[9]Gas'!U97</f>
        <v>0</v>
      </c>
      <c r="N247" s="4">
        <f>'[9]Gas'!V97</f>
        <v>0</v>
      </c>
      <c r="O247" s="4">
        <f>'[9]Gas'!W97</f>
        <v>0</v>
      </c>
      <c r="P247" s="4">
        <f>'[9]Gas'!Y97</f>
        <v>0</v>
      </c>
      <c r="Q247" s="4">
        <f>'[9]Gas'!Z97</f>
        <v>0</v>
      </c>
      <c r="R247" s="4">
        <f>'[9]Gas'!X97</f>
        <v>0</v>
      </c>
      <c r="T247" s="5"/>
      <c r="U247" s="25"/>
    </row>
    <row r="248" spans="1:21" ht="11.25">
      <c r="A248" s="2">
        <v>1917</v>
      </c>
      <c r="B248" s="4">
        <f>'[9]Gas'!B96</f>
        <v>0</v>
      </c>
      <c r="C248" s="4">
        <f>'[9]Gas'!D96</f>
        <v>0</v>
      </c>
      <c r="D248" s="4">
        <f>'[9]Gas'!E96</f>
        <v>0</v>
      </c>
      <c r="E248" s="4">
        <f>'[9]Gas'!F96</f>
        <v>0</v>
      </c>
      <c r="F248" s="4">
        <f>'[9]Gas'!G96</f>
        <v>0</v>
      </c>
      <c r="G248" s="4">
        <f>'[9]Gas'!I96</f>
        <v>0</v>
      </c>
      <c r="H248" s="4">
        <f>'[9]Gas'!J96</f>
        <v>0</v>
      </c>
      <c r="I248" s="4">
        <f>'[9]Gas'!H96</f>
        <v>0</v>
      </c>
      <c r="J248" s="4"/>
      <c r="K248" s="4">
        <f>'[9]Gas'!AA96</f>
        <v>0</v>
      </c>
      <c r="L248" s="4">
        <f>'[9]Gas'!T96</f>
        <v>0</v>
      </c>
      <c r="M248" s="4">
        <f>'[9]Gas'!U96</f>
        <v>0</v>
      </c>
      <c r="N248" s="4">
        <f>'[9]Gas'!V96</f>
        <v>0</v>
      </c>
      <c r="O248" s="4">
        <f>'[9]Gas'!W96</f>
        <v>0</v>
      </c>
      <c r="P248" s="4">
        <f>'[9]Gas'!Y96</f>
        <v>0</v>
      </c>
      <c r="Q248" s="4">
        <f>'[9]Gas'!Z96</f>
        <v>0</v>
      </c>
      <c r="R248" s="4">
        <f>'[9]Gas'!X96</f>
        <v>0</v>
      </c>
      <c r="T248" s="5"/>
      <c r="U248" s="25"/>
    </row>
    <row r="249" spans="1:21" ht="11.25">
      <c r="A249" s="2">
        <v>1918</v>
      </c>
      <c r="B249" s="4">
        <f>'[9]Gas'!B95</f>
        <v>0</v>
      </c>
      <c r="C249" s="4">
        <f>'[9]Gas'!D95</f>
        <v>0</v>
      </c>
      <c r="D249" s="4">
        <f>'[9]Gas'!E95</f>
        <v>0</v>
      </c>
      <c r="E249" s="4">
        <f>'[9]Gas'!F95</f>
        <v>0</v>
      </c>
      <c r="F249" s="4">
        <f>'[9]Gas'!G95</f>
        <v>0</v>
      </c>
      <c r="G249" s="4">
        <f>'[9]Gas'!I95</f>
        <v>0</v>
      </c>
      <c r="H249" s="4">
        <f>'[9]Gas'!J95</f>
        <v>0</v>
      </c>
      <c r="I249" s="4">
        <f>'[9]Gas'!H95</f>
        <v>0</v>
      </c>
      <c r="J249" s="4"/>
      <c r="K249" s="4">
        <f>'[9]Gas'!AA95</f>
        <v>0</v>
      </c>
      <c r="L249" s="4">
        <f>'[9]Gas'!T95</f>
        <v>0</v>
      </c>
      <c r="M249" s="4">
        <f>'[9]Gas'!U95</f>
        <v>0</v>
      </c>
      <c r="N249" s="4">
        <f>'[9]Gas'!V95</f>
        <v>0</v>
      </c>
      <c r="O249" s="4">
        <f>'[9]Gas'!W95</f>
        <v>0</v>
      </c>
      <c r="P249" s="4">
        <f>'[9]Gas'!Y95</f>
        <v>0</v>
      </c>
      <c r="Q249" s="4">
        <f>'[9]Gas'!Z95</f>
        <v>0</v>
      </c>
      <c r="R249" s="4">
        <f>'[9]Gas'!X95</f>
        <v>0</v>
      </c>
      <c r="T249" s="5"/>
      <c r="U249" s="25"/>
    </row>
    <row r="250" spans="1:21" ht="11.25">
      <c r="A250" s="2">
        <v>1919</v>
      </c>
      <c r="B250" s="4">
        <f>'[9]Gas'!B94</f>
        <v>0</v>
      </c>
      <c r="C250" s="4">
        <f>'[9]Gas'!D94</f>
        <v>0</v>
      </c>
      <c r="D250" s="4">
        <f>'[9]Gas'!E94</f>
        <v>0</v>
      </c>
      <c r="E250" s="4">
        <f>'[9]Gas'!F94</f>
        <v>0</v>
      </c>
      <c r="F250" s="4">
        <f>'[9]Gas'!G94</f>
        <v>0</v>
      </c>
      <c r="G250" s="4">
        <f>'[9]Gas'!I94</f>
        <v>0</v>
      </c>
      <c r="H250" s="4">
        <f>'[9]Gas'!J94</f>
        <v>0</v>
      </c>
      <c r="I250" s="4">
        <f>'[9]Gas'!H94</f>
        <v>0</v>
      </c>
      <c r="J250" s="4"/>
      <c r="K250" s="4">
        <f>'[9]Gas'!AA94</f>
        <v>0</v>
      </c>
      <c r="L250" s="4">
        <f>'[9]Gas'!T94</f>
        <v>0</v>
      </c>
      <c r="M250" s="4">
        <f>'[9]Gas'!U94</f>
        <v>0</v>
      </c>
      <c r="N250" s="4">
        <f>'[9]Gas'!V94</f>
        <v>0</v>
      </c>
      <c r="O250" s="4">
        <f>'[9]Gas'!W94</f>
        <v>0</v>
      </c>
      <c r="P250" s="4">
        <f>'[9]Gas'!Y94</f>
        <v>0</v>
      </c>
      <c r="Q250" s="4">
        <f>'[9]Gas'!Z94</f>
        <v>0</v>
      </c>
      <c r="R250" s="4">
        <f>'[9]Gas'!X94</f>
        <v>0</v>
      </c>
      <c r="T250" s="5"/>
      <c r="U250" s="25"/>
    </row>
    <row r="251" spans="1:21" ht="11.25">
      <c r="A251" s="2">
        <v>1920</v>
      </c>
      <c r="B251" s="4">
        <f>'[9]Gas'!B93</f>
        <v>0</v>
      </c>
      <c r="C251" s="4">
        <f>'[9]Gas'!D93</f>
        <v>0</v>
      </c>
      <c r="D251" s="4">
        <f>'[9]Gas'!E93</f>
        <v>0</v>
      </c>
      <c r="E251" s="4">
        <f>'[9]Gas'!F93</f>
        <v>0</v>
      </c>
      <c r="F251" s="4">
        <f>'[9]Gas'!G93</f>
        <v>0</v>
      </c>
      <c r="G251" s="4">
        <f>'[9]Gas'!I93</f>
        <v>0</v>
      </c>
      <c r="H251" s="4">
        <f>'[9]Gas'!J93</f>
        <v>0</v>
      </c>
      <c r="I251" s="4">
        <f>'[9]Gas'!H93</f>
        <v>0</v>
      </c>
      <c r="J251" s="4"/>
      <c r="K251" s="4">
        <f>'[9]Gas'!AA93</f>
        <v>0</v>
      </c>
      <c r="L251" s="4">
        <f>'[9]Gas'!T93</f>
        <v>0</v>
      </c>
      <c r="M251" s="4">
        <f>'[9]Gas'!U93</f>
        <v>0</v>
      </c>
      <c r="N251" s="4">
        <f>'[9]Gas'!V93</f>
        <v>0</v>
      </c>
      <c r="O251" s="4">
        <f>'[9]Gas'!W93</f>
        <v>0</v>
      </c>
      <c r="P251" s="4">
        <f>'[9]Gas'!Y93</f>
        <v>0</v>
      </c>
      <c r="Q251" s="4">
        <f>'[9]Gas'!Z93</f>
        <v>0</v>
      </c>
      <c r="R251" s="4">
        <f>'[9]Gas'!X93</f>
        <v>0</v>
      </c>
      <c r="T251" s="5"/>
      <c r="U251" s="25"/>
    </row>
    <row r="252" spans="1:21" ht="11.25">
      <c r="A252" s="2">
        <v>1921</v>
      </c>
      <c r="B252" s="4">
        <f>'[9]Gas'!B92</f>
        <v>0</v>
      </c>
      <c r="C252" s="4">
        <f>'[9]Gas'!D92</f>
        <v>0</v>
      </c>
      <c r="D252" s="4">
        <f>'[9]Gas'!E92</f>
        <v>0</v>
      </c>
      <c r="E252" s="4">
        <f>'[9]Gas'!F92</f>
        <v>0</v>
      </c>
      <c r="F252" s="4">
        <f>'[9]Gas'!G92</f>
        <v>0</v>
      </c>
      <c r="G252" s="4">
        <f>'[9]Gas'!I92</f>
        <v>0</v>
      </c>
      <c r="H252" s="4">
        <f>'[9]Gas'!J92</f>
        <v>0</v>
      </c>
      <c r="I252" s="4">
        <f>'[9]Gas'!H92</f>
        <v>0</v>
      </c>
      <c r="J252" s="4"/>
      <c r="K252" s="4">
        <f>'[9]Gas'!AA92</f>
        <v>0</v>
      </c>
      <c r="L252" s="4">
        <f>'[9]Gas'!T92</f>
        <v>0</v>
      </c>
      <c r="M252" s="4">
        <f>'[9]Gas'!U92</f>
        <v>0</v>
      </c>
      <c r="N252" s="4">
        <f>'[9]Gas'!V92</f>
        <v>0</v>
      </c>
      <c r="O252" s="4">
        <f>'[9]Gas'!W92</f>
        <v>0</v>
      </c>
      <c r="P252" s="4">
        <f>'[9]Gas'!Y92</f>
        <v>0</v>
      </c>
      <c r="Q252" s="4">
        <f>'[9]Gas'!Z92</f>
        <v>0</v>
      </c>
      <c r="R252" s="4">
        <f>'[9]Gas'!X92</f>
        <v>0</v>
      </c>
      <c r="T252" s="5"/>
      <c r="U252" s="25"/>
    </row>
    <row r="253" spans="1:21" ht="11.25">
      <c r="A253" s="2">
        <v>1922</v>
      </c>
      <c r="B253" s="4">
        <f>'[9]Gas'!B91</f>
        <v>0</v>
      </c>
      <c r="C253" s="4">
        <f>'[9]Gas'!D91</f>
        <v>0</v>
      </c>
      <c r="D253" s="4">
        <f>'[9]Gas'!E91</f>
        <v>0</v>
      </c>
      <c r="E253" s="4">
        <f>'[9]Gas'!F91</f>
        <v>0</v>
      </c>
      <c r="F253" s="4">
        <f>'[9]Gas'!G91</f>
        <v>0</v>
      </c>
      <c r="G253" s="4">
        <f>'[9]Gas'!I91</f>
        <v>0</v>
      </c>
      <c r="H253" s="4">
        <f>'[9]Gas'!J91</f>
        <v>0</v>
      </c>
      <c r="I253" s="4">
        <f>'[9]Gas'!H91</f>
        <v>0</v>
      </c>
      <c r="J253" s="4"/>
      <c r="K253" s="4">
        <f>'[9]Gas'!AA91</f>
        <v>0</v>
      </c>
      <c r="L253" s="4">
        <f>'[9]Gas'!T91</f>
        <v>0</v>
      </c>
      <c r="M253" s="4">
        <f>'[9]Gas'!U91</f>
        <v>0</v>
      </c>
      <c r="N253" s="4">
        <f>'[9]Gas'!V91</f>
        <v>0</v>
      </c>
      <c r="O253" s="4">
        <f>'[9]Gas'!W91</f>
        <v>0</v>
      </c>
      <c r="P253" s="4">
        <f>'[9]Gas'!Y91</f>
        <v>0</v>
      </c>
      <c r="Q253" s="4">
        <f>'[9]Gas'!Z91</f>
        <v>0</v>
      </c>
      <c r="R253" s="4">
        <f>'[9]Gas'!X91</f>
        <v>0</v>
      </c>
      <c r="T253" s="5"/>
      <c r="U253" s="25"/>
    </row>
    <row r="254" spans="1:21" ht="11.25">
      <c r="A254" s="2">
        <v>1923</v>
      </c>
      <c r="B254" s="4">
        <f>'[9]Gas'!B90</f>
        <v>0</v>
      </c>
      <c r="C254" s="4">
        <f>'[9]Gas'!D90</f>
        <v>0</v>
      </c>
      <c r="D254" s="4">
        <f>'[9]Gas'!E90</f>
        <v>0</v>
      </c>
      <c r="E254" s="4">
        <f>'[9]Gas'!F90</f>
        <v>0</v>
      </c>
      <c r="F254" s="4">
        <f>'[9]Gas'!G90</f>
        <v>0</v>
      </c>
      <c r="G254" s="4">
        <f>'[9]Gas'!I90</f>
        <v>0</v>
      </c>
      <c r="H254" s="4">
        <f>'[9]Gas'!J90</f>
        <v>0</v>
      </c>
      <c r="I254" s="4">
        <f>'[9]Gas'!H90</f>
        <v>0</v>
      </c>
      <c r="J254" s="4"/>
      <c r="K254" s="4">
        <f>'[9]Gas'!AA90</f>
        <v>0</v>
      </c>
      <c r="L254" s="4">
        <f>'[9]Gas'!T90</f>
        <v>0</v>
      </c>
      <c r="M254" s="4">
        <f>'[9]Gas'!U90</f>
        <v>0</v>
      </c>
      <c r="N254" s="4">
        <f>'[9]Gas'!V90</f>
        <v>0</v>
      </c>
      <c r="O254" s="4">
        <f>'[9]Gas'!W90</f>
        <v>0</v>
      </c>
      <c r="P254" s="4">
        <f>'[9]Gas'!Y90</f>
        <v>0</v>
      </c>
      <c r="Q254" s="4">
        <f>'[9]Gas'!Z90</f>
        <v>0</v>
      </c>
      <c r="R254" s="4">
        <f>'[9]Gas'!X90</f>
        <v>0</v>
      </c>
      <c r="T254" s="5"/>
      <c r="U254" s="25"/>
    </row>
    <row r="255" spans="1:21" ht="11.25">
      <c r="A255" s="2">
        <v>1924</v>
      </c>
      <c r="B255" s="4">
        <f>'[9]Gas'!B89</f>
        <v>0</v>
      </c>
      <c r="C255" s="4">
        <f>'[9]Gas'!D89</f>
        <v>0</v>
      </c>
      <c r="D255" s="4">
        <f>'[9]Gas'!E89</f>
        <v>0</v>
      </c>
      <c r="E255" s="4">
        <f>'[9]Gas'!F89</f>
        <v>0</v>
      </c>
      <c r="F255" s="4">
        <f>'[9]Gas'!G89</f>
        <v>0</v>
      </c>
      <c r="G255" s="4">
        <f>'[9]Gas'!I89</f>
        <v>0</v>
      </c>
      <c r="H255" s="4">
        <f>'[9]Gas'!J89</f>
        <v>0</v>
      </c>
      <c r="I255" s="4">
        <f>'[9]Gas'!H89</f>
        <v>0</v>
      </c>
      <c r="J255" s="4"/>
      <c r="K255" s="4">
        <f>'[9]Gas'!AA89</f>
        <v>0</v>
      </c>
      <c r="L255" s="4">
        <f>'[9]Gas'!T89</f>
        <v>0</v>
      </c>
      <c r="M255" s="4">
        <f>'[9]Gas'!U89</f>
        <v>0</v>
      </c>
      <c r="N255" s="4">
        <f>'[9]Gas'!V89</f>
        <v>0</v>
      </c>
      <c r="O255" s="4">
        <f>'[9]Gas'!W89</f>
        <v>0</v>
      </c>
      <c r="P255" s="4">
        <f>'[9]Gas'!Y89</f>
        <v>0</v>
      </c>
      <c r="Q255" s="4">
        <f>'[9]Gas'!Z89</f>
        <v>0</v>
      </c>
      <c r="R255" s="4">
        <f>'[9]Gas'!X89</f>
        <v>0</v>
      </c>
      <c r="T255" s="5"/>
      <c r="U255" s="25"/>
    </row>
    <row r="256" spans="1:21" ht="11.25">
      <c r="A256" s="2">
        <v>1925</v>
      </c>
      <c r="B256" s="4">
        <f>'[9]Gas'!B88</f>
        <v>0</v>
      </c>
      <c r="C256" s="4">
        <f>'[9]Gas'!D88</f>
        <v>0</v>
      </c>
      <c r="D256" s="4">
        <f>'[9]Gas'!E88</f>
        <v>0</v>
      </c>
      <c r="E256" s="4">
        <f>'[9]Gas'!F88</f>
        <v>0</v>
      </c>
      <c r="F256" s="4">
        <f>'[9]Gas'!G88</f>
        <v>0</v>
      </c>
      <c r="G256" s="4">
        <f>'[9]Gas'!I88</f>
        <v>0</v>
      </c>
      <c r="H256" s="4">
        <f>'[9]Gas'!J88</f>
        <v>0</v>
      </c>
      <c r="I256" s="4">
        <f>'[9]Gas'!H88</f>
        <v>0</v>
      </c>
      <c r="J256" s="4"/>
      <c r="K256" s="4">
        <f>'[9]Gas'!AA88</f>
        <v>0</v>
      </c>
      <c r="L256" s="4">
        <f>'[9]Gas'!T88</f>
        <v>0</v>
      </c>
      <c r="M256" s="4">
        <f>'[9]Gas'!U88</f>
        <v>0</v>
      </c>
      <c r="N256" s="4">
        <f>'[9]Gas'!V88</f>
        <v>0</v>
      </c>
      <c r="O256" s="4">
        <f>'[9]Gas'!W88</f>
        <v>0</v>
      </c>
      <c r="P256" s="4">
        <f>'[9]Gas'!Y88</f>
        <v>0</v>
      </c>
      <c r="Q256" s="4">
        <f>'[9]Gas'!Z88</f>
        <v>0</v>
      </c>
      <c r="R256" s="4">
        <f>'[9]Gas'!X88</f>
        <v>0</v>
      </c>
      <c r="T256" s="5"/>
      <c r="U256" s="25"/>
    </row>
    <row r="257" spans="1:21" ht="11.25">
      <c r="A257" s="2">
        <v>1926</v>
      </c>
      <c r="B257" s="4">
        <f>'[9]Gas'!B87</f>
        <v>0</v>
      </c>
      <c r="C257" s="4">
        <f>'[9]Gas'!D87</f>
        <v>0</v>
      </c>
      <c r="D257" s="4">
        <f>'[9]Gas'!E87</f>
        <v>0</v>
      </c>
      <c r="E257" s="4">
        <f>'[9]Gas'!F87</f>
        <v>0</v>
      </c>
      <c r="F257" s="4">
        <f>'[9]Gas'!G87</f>
        <v>0</v>
      </c>
      <c r="G257" s="4">
        <f>'[9]Gas'!I87</f>
        <v>0</v>
      </c>
      <c r="H257" s="4">
        <f>'[9]Gas'!J87</f>
        <v>0</v>
      </c>
      <c r="I257" s="4">
        <f>'[9]Gas'!H87</f>
        <v>0</v>
      </c>
      <c r="J257" s="4"/>
      <c r="K257" s="4">
        <f>'[9]Gas'!AA87</f>
        <v>0</v>
      </c>
      <c r="L257" s="4">
        <f>'[9]Gas'!T87</f>
        <v>0</v>
      </c>
      <c r="M257" s="4">
        <f>'[9]Gas'!U87</f>
        <v>0</v>
      </c>
      <c r="N257" s="4">
        <f>'[9]Gas'!V87</f>
        <v>0</v>
      </c>
      <c r="O257" s="4">
        <f>'[9]Gas'!W87</f>
        <v>0</v>
      </c>
      <c r="P257" s="4">
        <f>'[9]Gas'!Y87</f>
        <v>0</v>
      </c>
      <c r="Q257" s="4">
        <f>'[9]Gas'!Z87</f>
        <v>0</v>
      </c>
      <c r="R257" s="4">
        <f>'[9]Gas'!X87</f>
        <v>0</v>
      </c>
      <c r="T257" s="5"/>
      <c r="U257" s="25"/>
    </row>
    <row r="258" spans="1:21" ht="11.25">
      <c r="A258" s="2">
        <v>1927</v>
      </c>
      <c r="B258" s="4">
        <f>'[9]Gas'!B86</f>
        <v>0</v>
      </c>
      <c r="C258" s="4">
        <f>'[9]Gas'!D86</f>
        <v>0</v>
      </c>
      <c r="D258" s="4">
        <f>'[9]Gas'!E86</f>
        <v>0</v>
      </c>
      <c r="E258" s="4">
        <f>'[9]Gas'!F86</f>
        <v>0</v>
      </c>
      <c r="F258" s="4">
        <f>'[9]Gas'!G86</f>
        <v>0</v>
      </c>
      <c r="G258" s="4">
        <f>'[9]Gas'!I86</f>
        <v>0</v>
      </c>
      <c r="H258" s="4">
        <f>'[9]Gas'!J86</f>
        <v>0</v>
      </c>
      <c r="I258" s="4">
        <f>'[9]Gas'!H86</f>
        <v>0</v>
      </c>
      <c r="J258" s="4"/>
      <c r="K258" s="4">
        <f>'[9]Gas'!AA86</f>
        <v>0</v>
      </c>
      <c r="L258" s="4">
        <f>'[9]Gas'!T86</f>
        <v>0</v>
      </c>
      <c r="M258" s="4">
        <f>'[9]Gas'!U86</f>
        <v>0</v>
      </c>
      <c r="N258" s="4">
        <f>'[9]Gas'!V86</f>
        <v>0</v>
      </c>
      <c r="O258" s="4">
        <f>'[9]Gas'!W86</f>
        <v>0</v>
      </c>
      <c r="P258" s="4">
        <f>'[9]Gas'!Y86</f>
        <v>0</v>
      </c>
      <c r="Q258" s="4">
        <f>'[9]Gas'!Z86</f>
        <v>0</v>
      </c>
      <c r="R258" s="4">
        <f>'[9]Gas'!X86</f>
        <v>0</v>
      </c>
      <c r="T258" s="5"/>
      <c r="U258" s="25"/>
    </row>
    <row r="259" spans="1:21" ht="11.25">
      <c r="A259" s="2">
        <v>1928</v>
      </c>
      <c r="B259" s="4">
        <f>'[9]Gas'!B85</f>
        <v>0</v>
      </c>
      <c r="C259" s="4">
        <f>'[9]Gas'!D85</f>
        <v>0</v>
      </c>
      <c r="D259" s="4">
        <f>'[9]Gas'!E85</f>
        <v>0</v>
      </c>
      <c r="E259" s="4">
        <f>'[9]Gas'!F85</f>
        <v>0</v>
      </c>
      <c r="F259" s="4">
        <f>'[9]Gas'!G85</f>
        <v>0</v>
      </c>
      <c r="G259" s="4">
        <f>'[9]Gas'!I85</f>
        <v>0</v>
      </c>
      <c r="H259" s="4">
        <f>'[9]Gas'!J85</f>
        <v>0</v>
      </c>
      <c r="I259" s="4">
        <f>'[9]Gas'!H85</f>
        <v>0</v>
      </c>
      <c r="J259" s="4"/>
      <c r="K259" s="4">
        <f>'[9]Gas'!AA85</f>
        <v>0</v>
      </c>
      <c r="L259" s="4">
        <f>'[9]Gas'!T85</f>
        <v>0</v>
      </c>
      <c r="M259" s="4">
        <f>'[9]Gas'!U85</f>
        <v>0</v>
      </c>
      <c r="N259" s="4">
        <f>'[9]Gas'!V85</f>
        <v>0</v>
      </c>
      <c r="O259" s="4">
        <f>'[9]Gas'!W85</f>
        <v>0</v>
      </c>
      <c r="P259" s="4">
        <f>'[9]Gas'!Y85</f>
        <v>0</v>
      </c>
      <c r="Q259" s="4">
        <f>'[9]Gas'!Z85</f>
        <v>0</v>
      </c>
      <c r="R259" s="4">
        <f>'[9]Gas'!X85</f>
        <v>0</v>
      </c>
      <c r="T259" s="5"/>
      <c r="U259" s="25"/>
    </row>
    <row r="260" spans="1:21" ht="11.25">
      <c r="A260" s="2">
        <v>1929</v>
      </c>
      <c r="B260" s="4">
        <f>'[9]Gas'!B84</f>
        <v>0</v>
      </c>
      <c r="C260" s="4">
        <f>'[9]Gas'!D84</f>
        <v>0</v>
      </c>
      <c r="D260" s="4">
        <f>'[9]Gas'!E84</f>
        <v>0</v>
      </c>
      <c r="E260" s="4">
        <f>'[9]Gas'!F84</f>
        <v>0</v>
      </c>
      <c r="F260" s="4">
        <f>'[9]Gas'!G84</f>
        <v>0</v>
      </c>
      <c r="G260" s="4">
        <f>'[9]Gas'!I84</f>
        <v>0</v>
      </c>
      <c r="H260" s="4">
        <f>'[9]Gas'!J84</f>
        <v>0</v>
      </c>
      <c r="I260" s="4">
        <f>'[9]Gas'!H84</f>
        <v>0</v>
      </c>
      <c r="J260" s="4"/>
      <c r="K260" s="4">
        <f>'[9]Gas'!AA84</f>
        <v>0</v>
      </c>
      <c r="L260" s="4">
        <f>'[9]Gas'!T84</f>
        <v>0</v>
      </c>
      <c r="M260" s="4">
        <f>'[9]Gas'!U84</f>
        <v>0</v>
      </c>
      <c r="N260" s="4">
        <f>'[9]Gas'!V84</f>
        <v>0</v>
      </c>
      <c r="O260" s="4">
        <f>'[9]Gas'!W84</f>
        <v>0</v>
      </c>
      <c r="P260" s="4">
        <f>'[9]Gas'!Y84</f>
        <v>0</v>
      </c>
      <c r="Q260" s="4">
        <f>'[9]Gas'!Z84</f>
        <v>0</v>
      </c>
      <c r="R260" s="4">
        <f>'[9]Gas'!X84</f>
        <v>0</v>
      </c>
      <c r="T260" s="5"/>
      <c r="U260" s="25"/>
    </row>
    <row r="261" spans="1:21" ht="11.25">
      <c r="A261" s="2">
        <v>1930</v>
      </c>
      <c r="B261" s="4">
        <f>'[9]Gas'!B83</f>
        <v>0</v>
      </c>
      <c r="C261" s="4">
        <f>'[9]Gas'!D83</f>
        <v>0</v>
      </c>
      <c r="D261" s="4">
        <f>'[9]Gas'!E83</f>
        <v>0</v>
      </c>
      <c r="E261" s="4">
        <f>'[9]Gas'!F83</f>
        <v>0</v>
      </c>
      <c r="F261" s="4">
        <f>'[9]Gas'!G83</f>
        <v>0</v>
      </c>
      <c r="G261" s="4">
        <f>'[9]Gas'!I83</f>
        <v>0</v>
      </c>
      <c r="H261" s="4">
        <f>'[9]Gas'!J83</f>
        <v>0</v>
      </c>
      <c r="I261" s="4">
        <f>'[9]Gas'!H83</f>
        <v>0</v>
      </c>
      <c r="J261" s="4"/>
      <c r="K261" s="4">
        <f>'[9]Gas'!AA83</f>
        <v>0</v>
      </c>
      <c r="L261" s="4">
        <f>'[9]Gas'!T83</f>
        <v>0</v>
      </c>
      <c r="M261" s="4">
        <f>'[9]Gas'!U83</f>
        <v>0</v>
      </c>
      <c r="N261" s="4">
        <f>'[9]Gas'!V83</f>
        <v>0</v>
      </c>
      <c r="O261" s="4">
        <f>'[9]Gas'!W83</f>
        <v>0</v>
      </c>
      <c r="P261" s="4">
        <f>'[9]Gas'!Y83</f>
        <v>0</v>
      </c>
      <c r="Q261" s="4">
        <f>'[9]Gas'!Z83</f>
        <v>0</v>
      </c>
      <c r="R261" s="4">
        <f>'[9]Gas'!X83</f>
        <v>0</v>
      </c>
      <c r="T261" s="5"/>
      <c r="U261" s="25"/>
    </row>
    <row r="262" spans="1:21" ht="11.25">
      <c r="A262" s="2">
        <v>1931</v>
      </c>
      <c r="B262" s="4">
        <f>'[9]Gas'!B82</f>
        <v>0</v>
      </c>
      <c r="C262" s="4">
        <f>'[9]Gas'!D82</f>
        <v>0</v>
      </c>
      <c r="D262" s="4">
        <f>'[9]Gas'!E82</f>
        <v>0</v>
      </c>
      <c r="E262" s="4">
        <f>'[9]Gas'!F82</f>
        <v>0</v>
      </c>
      <c r="F262" s="4">
        <f>'[9]Gas'!G82</f>
        <v>0</v>
      </c>
      <c r="G262" s="4">
        <f>'[9]Gas'!I82</f>
        <v>0</v>
      </c>
      <c r="H262" s="4">
        <f>'[9]Gas'!J82</f>
        <v>0</v>
      </c>
      <c r="I262" s="4">
        <f>'[9]Gas'!H82</f>
        <v>0</v>
      </c>
      <c r="J262" s="4"/>
      <c r="K262" s="4">
        <f>'[9]Gas'!AA82</f>
        <v>0</v>
      </c>
      <c r="L262" s="4">
        <f>'[9]Gas'!T82</f>
        <v>0</v>
      </c>
      <c r="M262" s="4">
        <f>'[9]Gas'!U82</f>
        <v>0</v>
      </c>
      <c r="N262" s="4">
        <f>'[9]Gas'!V82</f>
        <v>0</v>
      </c>
      <c r="O262" s="4">
        <f>'[9]Gas'!W82</f>
        <v>0</v>
      </c>
      <c r="P262" s="4">
        <f>'[9]Gas'!Y82</f>
        <v>0</v>
      </c>
      <c r="Q262" s="4">
        <f>'[9]Gas'!Z82</f>
        <v>0</v>
      </c>
      <c r="R262" s="4">
        <f>'[9]Gas'!X82</f>
        <v>0</v>
      </c>
      <c r="T262" s="5"/>
      <c r="U262" s="25"/>
    </row>
    <row r="263" spans="1:21" ht="11.25">
      <c r="A263" s="2">
        <v>1932</v>
      </c>
      <c r="B263" s="4">
        <f>'[9]Gas'!B81</f>
        <v>0</v>
      </c>
      <c r="C263" s="4">
        <f>'[9]Gas'!D81</f>
        <v>0</v>
      </c>
      <c r="D263" s="4">
        <f>'[9]Gas'!E81</f>
        <v>0</v>
      </c>
      <c r="E263" s="4">
        <f>'[9]Gas'!F81</f>
        <v>0</v>
      </c>
      <c r="F263" s="4">
        <f>'[9]Gas'!G81</f>
        <v>0</v>
      </c>
      <c r="G263" s="4">
        <f>'[9]Gas'!I81</f>
        <v>0</v>
      </c>
      <c r="H263" s="4">
        <f>'[9]Gas'!J81</f>
        <v>0</v>
      </c>
      <c r="I263" s="4">
        <f>'[9]Gas'!H81</f>
        <v>0</v>
      </c>
      <c r="J263" s="4"/>
      <c r="K263" s="4">
        <f>'[9]Gas'!AA81</f>
        <v>0</v>
      </c>
      <c r="L263" s="4">
        <f>'[9]Gas'!T81</f>
        <v>0</v>
      </c>
      <c r="M263" s="4">
        <f>'[9]Gas'!U81</f>
        <v>0</v>
      </c>
      <c r="N263" s="4">
        <f>'[9]Gas'!V81</f>
        <v>0</v>
      </c>
      <c r="O263" s="4">
        <f>'[9]Gas'!W81</f>
        <v>0</v>
      </c>
      <c r="P263" s="4">
        <f>'[9]Gas'!Y81</f>
        <v>0</v>
      </c>
      <c r="Q263" s="4">
        <f>'[9]Gas'!Z81</f>
        <v>0</v>
      </c>
      <c r="R263" s="4">
        <f>'[9]Gas'!X81</f>
        <v>0</v>
      </c>
      <c r="T263" s="5"/>
      <c r="U263" s="25"/>
    </row>
    <row r="264" spans="1:21" ht="11.25">
      <c r="A264" s="2">
        <v>1933</v>
      </c>
      <c r="B264" s="4">
        <f>'[9]Gas'!B80</f>
        <v>0</v>
      </c>
      <c r="C264" s="4">
        <f>'[9]Gas'!D80</f>
        <v>0</v>
      </c>
      <c r="D264" s="4">
        <f>'[9]Gas'!E80</f>
        <v>0</v>
      </c>
      <c r="E264" s="4">
        <f>'[9]Gas'!F80</f>
        <v>0</v>
      </c>
      <c r="F264" s="4">
        <f>'[9]Gas'!G80</f>
        <v>0</v>
      </c>
      <c r="G264" s="4">
        <f>'[9]Gas'!I80</f>
        <v>0</v>
      </c>
      <c r="H264" s="4">
        <f>'[9]Gas'!J80</f>
        <v>0</v>
      </c>
      <c r="I264" s="4">
        <f>'[9]Gas'!H80</f>
        <v>0</v>
      </c>
      <c r="J264" s="4"/>
      <c r="K264" s="4">
        <f>'[9]Gas'!AA80</f>
        <v>0</v>
      </c>
      <c r="L264" s="4">
        <f>'[9]Gas'!T80</f>
        <v>0</v>
      </c>
      <c r="M264" s="4">
        <f>'[9]Gas'!U80</f>
        <v>0</v>
      </c>
      <c r="N264" s="4">
        <f>'[9]Gas'!V80</f>
        <v>0</v>
      </c>
      <c r="O264" s="4">
        <f>'[9]Gas'!W80</f>
        <v>0</v>
      </c>
      <c r="P264" s="4">
        <f>'[9]Gas'!Y80</f>
        <v>0</v>
      </c>
      <c r="Q264" s="4">
        <f>'[9]Gas'!Z80</f>
        <v>0</v>
      </c>
      <c r="R264" s="4">
        <f>'[9]Gas'!X80</f>
        <v>0</v>
      </c>
      <c r="T264" s="5"/>
      <c r="U264" s="25"/>
    </row>
    <row r="265" spans="1:21" ht="11.25">
      <c r="A265" s="2">
        <v>1934</v>
      </c>
      <c r="B265" s="4">
        <f>'[9]Gas'!B79</f>
        <v>561.0127645051193</v>
      </c>
      <c r="C265" s="4">
        <f>'[9]Gas'!D79</f>
        <v>35.66894734899205</v>
      </c>
      <c r="D265" s="4">
        <f>'[9]Gas'!E79</f>
        <v>8.892806051392537</v>
      </c>
      <c r="E265" s="4">
        <f>'[9]Gas'!F79</f>
        <v>21.77537970541745</v>
      </c>
      <c r="F265" s="4">
        <f>'[9]Gas'!G79</f>
        <v>31.898335128749807</v>
      </c>
      <c r="G265" s="4">
        <f>'[9]Gas'!I79</f>
        <v>482.549351535836</v>
      </c>
      <c r="H265" s="4">
        <f>'[9]Gas'!J79</f>
        <v>0</v>
      </c>
      <c r="I265" s="4">
        <f>'[9]Gas'!H79</f>
        <v>0</v>
      </c>
      <c r="J265" s="4"/>
      <c r="K265" s="4">
        <f>'[9]Gas'!AA79</f>
        <v>64.02095718616359</v>
      </c>
      <c r="L265" s="4">
        <f>'[9]Gas'!T79</f>
        <v>4.089749271679809</v>
      </c>
      <c r="M265" s="4">
        <f>'[9]Gas'!U79</f>
        <v>0.8448165748822896</v>
      </c>
      <c r="N265" s="4">
        <f>'[9]Gas'!V79</f>
        <v>1.2970604258813636</v>
      </c>
      <c r="O265" s="4">
        <f>'[9]Gas'!W79</f>
        <v>3.6378839590443666</v>
      </c>
      <c r="P265" s="4">
        <f>'[9]Gas'!Y79</f>
        <v>54.151446954675755</v>
      </c>
      <c r="Q265" s="4">
        <f>'[9]Gas'!Z79</f>
        <v>0</v>
      </c>
      <c r="R265" s="4">
        <f>'[9]Gas'!X79</f>
        <v>0</v>
      </c>
      <c r="T265" s="5">
        <f>K265/B265</f>
        <v>0.11411675675978204</v>
      </c>
      <c r="U265" s="25"/>
    </row>
    <row r="266" spans="1:21" ht="11.25">
      <c r="A266" s="2">
        <v>1935</v>
      </c>
      <c r="B266" s="4">
        <f>'[9]Gas'!B78</f>
        <v>0</v>
      </c>
      <c r="C266" s="4">
        <f>'[9]Gas'!D78</f>
        <v>0</v>
      </c>
      <c r="D266" s="4">
        <f>'[9]Gas'!E78</f>
        <v>0</v>
      </c>
      <c r="E266" s="4">
        <f>'[9]Gas'!F78</f>
        <v>0</v>
      </c>
      <c r="F266" s="4">
        <f>'[9]Gas'!G78</f>
        <v>0</v>
      </c>
      <c r="G266" s="4">
        <f>'[9]Gas'!I78</f>
        <v>0</v>
      </c>
      <c r="H266" s="4">
        <f>'[9]Gas'!J78</f>
        <v>0</v>
      </c>
      <c r="I266" s="4">
        <f>'[9]Gas'!H78</f>
        <v>0</v>
      </c>
      <c r="J266" s="4"/>
      <c r="K266" s="4">
        <f>'[9]Gas'!AA78</f>
        <v>0</v>
      </c>
      <c r="L266" s="4">
        <f>'[9]Gas'!T78</f>
        <v>0</v>
      </c>
      <c r="M266" s="4">
        <f>'[9]Gas'!U78</f>
        <v>0</v>
      </c>
      <c r="N266" s="4">
        <f>'[9]Gas'!V78</f>
        <v>0</v>
      </c>
      <c r="O266" s="4">
        <f>'[9]Gas'!W78</f>
        <v>0</v>
      </c>
      <c r="P266" s="4">
        <f>'[9]Gas'!Y78</f>
        <v>0</v>
      </c>
      <c r="Q266" s="4">
        <f>'[9]Gas'!Z78</f>
        <v>0</v>
      </c>
      <c r="R266" s="4">
        <f>'[9]Gas'!X78</f>
        <v>0</v>
      </c>
      <c r="T266" s="5"/>
      <c r="U266" s="25"/>
    </row>
    <row r="267" spans="1:21" ht="11.25">
      <c r="A267" s="2">
        <v>1936</v>
      </c>
      <c r="B267" s="4">
        <f>'[9]Gas'!B77</f>
        <v>0</v>
      </c>
      <c r="C267" s="4">
        <f>'[9]Gas'!D77</f>
        <v>0</v>
      </c>
      <c r="D267" s="4">
        <f>'[9]Gas'!E77</f>
        <v>0</v>
      </c>
      <c r="E267" s="4">
        <f>'[9]Gas'!F77</f>
        <v>0</v>
      </c>
      <c r="F267" s="4">
        <f>'[9]Gas'!G77</f>
        <v>0</v>
      </c>
      <c r="G267" s="4">
        <f>'[9]Gas'!I77</f>
        <v>0</v>
      </c>
      <c r="H267" s="4">
        <f>'[9]Gas'!J77</f>
        <v>0</v>
      </c>
      <c r="I267" s="4">
        <f>'[9]Gas'!H77</f>
        <v>0</v>
      </c>
      <c r="J267" s="4"/>
      <c r="K267" s="4">
        <f>'[9]Gas'!AA77</f>
        <v>0</v>
      </c>
      <c r="L267" s="4">
        <f>'[9]Gas'!T77</f>
        <v>0</v>
      </c>
      <c r="M267" s="4">
        <f>'[9]Gas'!U77</f>
        <v>0</v>
      </c>
      <c r="N267" s="4">
        <f>'[9]Gas'!V77</f>
        <v>0</v>
      </c>
      <c r="O267" s="4">
        <f>'[9]Gas'!W77</f>
        <v>0</v>
      </c>
      <c r="P267" s="4">
        <f>'[9]Gas'!Y77</f>
        <v>0</v>
      </c>
      <c r="Q267" s="4">
        <f>'[9]Gas'!Z77</f>
        <v>0</v>
      </c>
      <c r="R267" s="4">
        <f>'[9]Gas'!X77</f>
        <v>0</v>
      </c>
      <c r="T267" s="5"/>
      <c r="U267" s="25"/>
    </row>
    <row r="268" spans="1:21" ht="11.25">
      <c r="A268" s="2">
        <v>1937</v>
      </c>
      <c r="B268" s="4">
        <f>'[9]Gas'!B76</f>
        <v>0</v>
      </c>
      <c r="C268" s="4">
        <f>'[9]Gas'!D76</f>
        <v>0</v>
      </c>
      <c r="D268" s="4">
        <f>'[9]Gas'!E76</f>
        <v>0</v>
      </c>
      <c r="E268" s="4">
        <f>'[9]Gas'!F76</f>
        <v>0</v>
      </c>
      <c r="F268" s="4">
        <f>'[9]Gas'!G76</f>
        <v>0</v>
      </c>
      <c r="G268" s="4">
        <f>'[9]Gas'!I76</f>
        <v>0</v>
      </c>
      <c r="H268" s="4">
        <f>'[9]Gas'!J76</f>
        <v>0</v>
      </c>
      <c r="I268" s="4">
        <f>'[9]Gas'!H76</f>
        <v>0</v>
      </c>
      <c r="J268" s="4"/>
      <c r="K268" s="4">
        <f>'[9]Gas'!AA76</f>
        <v>0</v>
      </c>
      <c r="L268" s="4">
        <f>'[9]Gas'!T76</f>
        <v>0</v>
      </c>
      <c r="M268" s="4">
        <f>'[9]Gas'!U76</f>
        <v>0</v>
      </c>
      <c r="N268" s="4">
        <f>'[9]Gas'!V76</f>
        <v>0</v>
      </c>
      <c r="O268" s="4">
        <f>'[9]Gas'!W76</f>
        <v>0</v>
      </c>
      <c r="P268" s="4">
        <f>'[9]Gas'!Y76</f>
        <v>0</v>
      </c>
      <c r="Q268" s="4">
        <f>'[9]Gas'!Z76</f>
        <v>0</v>
      </c>
      <c r="R268" s="4">
        <f>'[9]Gas'!X76</f>
        <v>0</v>
      </c>
      <c r="T268" s="5"/>
      <c r="U268" s="25"/>
    </row>
    <row r="269" spans="1:21" ht="11.25">
      <c r="A269" s="2">
        <v>1938</v>
      </c>
      <c r="B269" s="4">
        <f>'[9]Gas'!B75</f>
        <v>374.0085096700795</v>
      </c>
      <c r="C269" s="4">
        <f>'[9]Gas'!D75</f>
        <v>23.77929823266136</v>
      </c>
      <c r="D269" s="4">
        <f>'[9]Gas'!E75</f>
        <v>5.928537367595025</v>
      </c>
      <c r="E269" s="4">
        <f>'[9]Gas'!F75</f>
        <v>14.516919803611634</v>
      </c>
      <c r="F269" s="4">
        <f>'[9]Gas'!G75</f>
        <v>21.26555675249987</v>
      </c>
      <c r="G269" s="4">
        <f>'[9]Gas'!I75</f>
        <v>321.69956769055733</v>
      </c>
      <c r="H269" s="4">
        <f>'[9]Gas'!J75</f>
        <v>0</v>
      </c>
      <c r="I269" s="4">
        <f>'[9]Gas'!H75</f>
        <v>0</v>
      </c>
      <c r="J269" s="4"/>
      <c r="K269" s="4">
        <f>'[9]Gas'!AA75</f>
        <v>43.35849851695575</v>
      </c>
      <c r="L269" s="4">
        <f>'[9]Gas'!T75</f>
        <v>2.168799790961828</v>
      </c>
      <c r="M269" s="4">
        <f>'[9]Gas'!U75</f>
        <v>0.5937006706691579</v>
      </c>
      <c r="N269" s="4">
        <f>'[9]Gas'!V75</f>
        <v>0.8647069505875757</v>
      </c>
      <c r="O269" s="4">
        <f>'[9]Gas'!W75</f>
        <v>2.425255972696244</v>
      </c>
      <c r="P269" s="4">
        <f>'[9]Gas'!Y75</f>
        <v>37.30603513204095</v>
      </c>
      <c r="Q269" s="4">
        <f>'[9]Gas'!Z75</f>
        <v>0</v>
      </c>
      <c r="R269" s="4">
        <f>'[9]Gas'!X75</f>
        <v>0</v>
      </c>
      <c r="T269" s="5">
        <f aca="true" t="shared" si="10" ref="T269:T300">K269/B269</f>
        <v>0.11592917646500386</v>
      </c>
      <c r="U269" s="25"/>
    </row>
    <row r="270" spans="1:21" ht="11.25">
      <c r="A270" s="2">
        <v>1939</v>
      </c>
      <c r="B270" s="4">
        <f>'[9]Gas'!B74</f>
        <v>374.0085096700795</v>
      </c>
      <c r="C270" s="4">
        <f>'[9]Gas'!D74</f>
        <v>23.77929823266136</v>
      </c>
      <c r="D270" s="4">
        <f>'[9]Gas'!E74</f>
        <v>5.928537367595025</v>
      </c>
      <c r="E270" s="4">
        <f>'[9]Gas'!F74</f>
        <v>14.516919803611634</v>
      </c>
      <c r="F270" s="4">
        <f>'[9]Gas'!G74</f>
        <v>21.26555675249987</v>
      </c>
      <c r="G270" s="4">
        <f>'[9]Gas'!I74</f>
        <v>321.69956769055733</v>
      </c>
      <c r="H270" s="4">
        <f>'[9]Gas'!J74</f>
        <v>0</v>
      </c>
      <c r="I270" s="4">
        <f>'[9]Gas'!H74</f>
        <v>0</v>
      </c>
      <c r="J270" s="4"/>
      <c r="K270" s="4">
        <f>'[9]Gas'!AA74</f>
        <v>44.0757737492417</v>
      </c>
      <c r="L270" s="4">
        <f>'[9]Gas'!T74</f>
        <v>1.7146883469618972</v>
      </c>
      <c r="M270" s="4">
        <f>'[9]Gas'!U74</f>
        <v>0.6013230758560658</v>
      </c>
      <c r="N270" s="4">
        <f>'[9]Gas'!V74</f>
        <v>0.8647069505875757</v>
      </c>
      <c r="O270" s="4">
        <f>'[9]Gas'!W74</f>
        <v>2.425255972696244</v>
      </c>
      <c r="P270" s="4">
        <f>'[9]Gas'!Y74</f>
        <v>38.469799403139916</v>
      </c>
      <c r="Q270" s="4">
        <f>'[9]Gas'!Z74</f>
        <v>0</v>
      </c>
      <c r="R270" s="4">
        <f>'[9]Gas'!X74</f>
        <v>0</v>
      </c>
      <c r="T270" s="5">
        <f t="shared" si="10"/>
        <v>0.11784698104361806</v>
      </c>
      <c r="U270" s="25"/>
    </row>
    <row r="271" spans="1:21" ht="11.25">
      <c r="A271" s="2">
        <v>1940</v>
      </c>
      <c r="B271" s="4">
        <f>'[9]Gas'!B73</f>
        <v>748.017019340159</v>
      </c>
      <c r="C271" s="4">
        <f>'[9]Gas'!D73</f>
        <v>47.55859646532272</v>
      </c>
      <c r="D271" s="4">
        <f>'[9]Gas'!E73</f>
        <v>11.85707473519005</v>
      </c>
      <c r="E271" s="4">
        <f>'[9]Gas'!F73</f>
        <v>29.033839607223268</v>
      </c>
      <c r="F271" s="4">
        <f>'[9]Gas'!G73</f>
        <v>42.53111350499974</v>
      </c>
      <c r="G271" s="4">
        <f>'[9]Gas'!I73</f>
        <v>643.3991353811147</v>
      </c>
      <c r="H271" s="4">
        <f>'[9]Gas'!J73</f>
        <v>0</v>
      </c>
      <c r="I271" s="4">
        <f>'[9]Gas'!H73</f>
        <v>0</v>
      </c>
      <c r="J271" s="4"/>
      <c r="K271" s="4">
        <f>'[9]Gas'!AA73</f>
        <v>89.67463549318896</v>
      </c>
      <c r="L271" s="4">
        <f>'[9]Gas'!T73</f>
        <v>2.8271602438163796</v>
      </c>
      <c r="M271" s="4">
        <f>'[9]Gas'!U73</f>
        <v>1.2178909620859473</v>
      </c>
      <c r="N271" s="4">
        <f>'[9]Gas'!V73</f>
        <v>1.7294139011751515</v>
      </c>
      <c r="O271" s="4">
        <f>'[9]Gas'!W73</f>
        <v>4.850511945392488</v>
      </c>
      <c r="P271" s="4">
        <f>'[9]Gas'!Y73</f>
        <v>79.04965844071899</v>
      </c>
      <c r="Q271" s="4">
        <f>'[9]Gas'!Z73</f>
        <v>0</v>
      </c>
      <c r="R271" s="4">
        <f>'[9]Gas'!X73</f>
        <v>0</v>
      </c>
      <c r="T271" s="5">
        <f t="shared" si="10"/>
        <v>0.11988314861110082</v>
      </c>
      <c r="U271" s="25"/>
    </row>
    <row r="272" spans="1:21" ht="11.25">
      <c r="A272" s="2">
        <v>1941</v>
      </c>
      <c r="B272" s="4">
        <f>'[9]Gas'!B72</f>
        <v>1122.0255290102386</v>
      </c>
      <c r="C272" s="4">
        <f>'[9]Gas'!D72</f>
        <v>71.3378946979841</v>
      </c>
      <c r="D272" s="4">
        <f>'[9]Gas'!E72</f>
        <v>17.785612102785073</v>
      </c>
      <c r="E272" s="4">
        <f>'[9]Gas'!F72</f>
        <v>43.5507594108349</v>
      </c>
      <c r="F272" s="4">
        <f>'[9]Gas'!G72</f>
        <v>63.79667025749961</v>
      </c>
      <c r="G272" s="4">
        <f>'[9]Gas'!I72</f>
        <v>965.098703071672</v>
      </c>
      <c r="H272" s="4">
        <f>'[9]Gas'!J72</f>
        <v>0</v>
      </c>
      <c r="I272" s="4">
        <f>'[9]Gas'!H72</f>
        <v>0</v>
      </c>
      <c r="J272" s="4"/>
      <c r="K272" s="4">
        <f>'[9]Gas'!AA72</f>
        <v>138.10812468399916</v>
      </c>
      <c r="L272" s="4">
        <f>'[9]Gas'!T72</f>
        <v>4.500619472058769</v>
      </c>
      <c r="M272" s="4">
        <f>'[9]Gas'!U72</f>
        <v>1.8497036586896443</v>
      </c>
      <c r="N272" s="4">
        <f>'[9]Gas'!V72</f>
        <v>2.594120851762727</v>
      </c>
      <c r="O272" s="4">
        <f>'[9]Gas'!W72</f>
        <v>7.275767918088733</v>
      </c>
      <c r="P272" s="4">
        <f>'[9]Gas'!Y72</f>
        <v>121.8879127833993</v>
      </c>
      <c r="Q272" s="4">
        <f>'[9]Gas'!Z72</f>
        <v>0</v>
      </c>
      <c r="R272" s="4">
        <f>'[9]Gas'!X72</f>
        <v>0</v>
      </c>
      <c r="T272" s="5">
        <f t="shared" si="10"/>
        <v>0.12308821957538446</v>
      </c>
      <c r="U272" s="25"/>
    </row>
    <row r="273" spans="1:21" ht="11.25">
      <c r="A273" s="2">
        <v>1942</v>
      </c>
      <c r="B273" s="4">
        <f>'[9]Gas'!B71</f>
        <v>1122.0255290102386</v>
      </c>
      <c r="C273" s="4">
        <f>'[9]Gas'!D71</f>
        <v>71.3378946979841</v>
      </c>
      <c r="D273" s="4">
        <f>'[9]Gas'!E71</f>
        <v>17.785612102785073</v>
      </c>
      <c r="E273" s="4">
        <f>'[9]Gas'!F71</f>
        <v>43.5507594108349</v>
      </c>
      <c r="F273" s="4">
        <f>'[9]Gas'!G71</f>
        <v>63.79667025749961</v>
      </c>
      <c r="G273" s="4">
        <f>'[9]Gas'!I71</f>
        <v>965.098703071672</v>
      </c>
      <c r="H273" s="4">
        <f>'[9]Gas'!J71</f>
        <v>0</v>
      </c>
      <c r="I273" s="4">
        <f>'[9]Gas'!H71</f>
        <v>0</v>
      </c>
      <c r="J273" s="4"/>
      <c r="K273" s="4">
        <f>'[9]Gas'!AA71</f>
        <v>140.56498123463857</v>
      </c>
      <c r="L273" s="4">
        <f>'[9]Gas'!T71</f>
        <v>5.056478476024791</v>
      </c>
      <c r="M273" s="4">
        <f>'[9]Gas'!U71</f>
        <v>1.8725708742503677</v>
      </c>
      <c r="N273" s="4">
        <f>'[9]Gas'!V71</f>
        <v>2.594120851762727</v>
      </c>
      <c r="O273" s="4">
        <f>'[9]Gas'!W71</f>
        <v>7.275767918088733</v>
      </c>
      <c r="P273" s="4">
        <f>'[9]Gas'!Y71</f>
        <v>123.76604311451194</v>
      </c>
      <c r="Q273" s="4">
        <f>'[9]Gas'!Z71</f>
        <v>0</v>
      </c>
      <c r="R273" s="4">
        <f>'[9]Gas'!X71</f>
        <v>0</v>
      </c>
      <c r="T273" s="5">
        <f t="shared" si="10"/>
        <v>0.12527788147443827</v>
      </c>
      <c r="U273" s="25"/>
    </row>
    <row r="274" spans="1:21" ht="11.25">
      <c r="A274" s="2">
        <v>1943</v>
      </c>
      <c r="B274" s="4">
        <f>'[9]Gas'!B70</f>
        <v>1309.0297838452782</v>
      </c>
      <c r="C274" s="4">
        <f>'[9]Gas'!D70</f>
        <v>83.22754381431477</v>
      </c>
      <c r="D274" s="4">
        <f>'[9]Gas'!E70</f>
        <v>20.749880786582587</v>
      </c>
      <c r="E274" s="4">
        <f>'[9]Gas'!F70</f>
        <v>50.809219312640714</v>
      </c>
      <c r="F274" s="4">
        <f>'[9]Gas'!G70</f>
        <v>74.42944863374954</v>
      </c>
      <c r="G274" s="4">
        <f>'[9]Gas'!I70</f>
        <v>1125.9484869169505</v>
      </c>
      <c r="H274" s="4">
        <f>'[9]Gas'!J70</f>
        <v>0</v>
      </c>
      <c r="I274" s="4">
        <f>'[9]Gas'!H70</f>
        <v>0</v>
      </c>
      <c r="J274" s="4"/>
      <c r="K274" s="4">
        <f>'[9]Gas'!AA70</f>
        <v>165.6432510514472</v>
      </c>
      <c r="L274" s="4">
        <f>'[9]Gas'!T70</f>
        <v>6.803444249799982</v>
      </c>
      <c r="M274" s="4">
        <f>'[9]Gas'!U70</f>
        <v>2.21134443811294</v>
      </c>
      <c r="N274" s="4">
        <f>'[9]Gas'!V70</f>
        <v>3.0264743270565146</v>
      </c>
      <c r="O274" s="4">
        <f>'[9]Gas'!W70</f>
        <v>8.488395904436855</v>
      </c>
      <c r="P274" s="4">
        <f>'[9]Gas'!Y70</f>
        <v>145.1135921320409</v>
      </c>
      <c r="Q274" s="4">
        <f>'[9]Gas'!Z70</f>
        <v>0</v>
      </c>
      <c r="R274" s="4">
        <f>'[9]Gas'!X70</f>
        <v>0</v>
      </c>
      <c r="T274" s="5">
        <f t="shared" si="10"/>
        <v>0.1265389474675433</v>
      </c>
      <c r="U274" s="25"/>
    </row>
    <row r="275" spans="1:21" ht="11.25">
      <c r="A275" s="2">
        <v>1944</v>
      </c>
      <c r="B275" s="4">
        <f>'[9]Gas'!B69</f>
        <v>1496.034038680318</v>
      </c>
      <c r="C275" s="4">
        <f>'[9]Gas'!D69</f>
        <v>95.11719293064544</v>
      </c>
      <c r="D275" s="4">
        <f>'[9]Gas'!E69</f>
        <v>23.7141494703801</v>
      </c>
      <c r="E275" s="4">
        <f>'[9]Gas'!F69</f>
        <v>58.067679214446535</v>
      </c>
      <c r="F275" s="4">
        <f>'[9]Gas'!G69</f>
        <v>85.06222700999948</v>
      </c>
      <c r="G275" s="4">
        <f>'[9]Gas'!I69</f>
        <v>1286.7982707622293</v>
      </c>
      <c r="H275" s="4">
        <f>'[9]Gas'!J69</f>
        <v>0</v>
      </c>
      <c r="I275" s="4">
        <f>'[9]Gas'!H69</f>
        <v>0</v>
      </c>
      <c r="J275" s="4"/>
      <c r="K275" s="4">
        <f>'[9]Gas'!AA69</f>
        <v>193.25332449238888</v>
      </c>
      <c r="L275" s="4">
        <f>'[9]Gas'!T69</f>
        <v>8.199513951135637</v>
      </c>
      <c r="M275" s="4">
        <f>'[9]Gas'!U69</f>
        <v>2.5577404071624206</v>
      </c>
      <c r="N275" s="4">
        <f>'[9]Gas'!V69</f>
        <v>3.458827802350303</v>
      </c>
      <c r="O275" s="4">
        <f>'[9]Gas'!W69</f>
        <v>9.701023890784976</v>
      </c>
      <c r="P275" s="4">
        <f>'[9]Gas'!Y69</f>
        <v>169.33621844095555</v>
      </c>
      <c r="Q275" s="4">
        <f>'[9]Gas'!Z69</f>
        <v>0</v>
      </c>
      <c r="R275" s="4">
        <f>'[9]Gas'!X69</f>
        <v>0</v>
      </c>
      <c r="T275" s="5">
        <f t="shared" si="10"/>
        <v>0.12917709055795387</v>
      </c>
      <c r="U275" s="25"/>
    </row>
    <row r="276" spans="1:21" ht="11.25">
      <c r="A276" s="2">
        <v>1945</v>
      </c>
      <c r="B276" s="4">
        <f>'[9]Gas'!B68</f>
        <v>748.017019340159</v>
      </c>
      <c r="C276" s="4">
        <f>'[9]Gas'!D68</f>
        <v>47.55859646532272</v>
      </c>
      <c r="D276" s="4">
        <f>'[9]Gas'!E68</f>
        <v>11.85707473519005</v>
      </c>
      <c r="E276" s="4">
        <f>'[9]Gas'!F68</f>
        <v>29.033839607223268</v>
      </c>
      <c r="F276" s="4">
        <f>'[9]Gas'!G68</f>
        <v>42.53111350499974</v>
      </c>
      <c r="G276" s="4">
        <f>'[9]Gas'!I68</f>
        <v>643.3991353811147</v>
      </c>
      <c r="H276" s="4">
        <f>'[9]Gas'!J68</f>
        <v>0</v>
      </c>
      <c r="I276" s="4">
        <f>'[9]Gas'!H68</f>
        <v>0</v>
      </c>
      <c r="J276" s="4"/>
      <c r="K276" s="4">
        <f>'[9]Gas'!AA68</f>
        <v>100.43579993758526</v>
      </c>
      <c r="L276" s="4">
        <f>'[9]Gas'!T68</f>
        <v>5.799128311265089</v>
      </c>
      <c r="M276" s="4">
        <f>'[9]Gas'!U68</f>
        <v>1.294115013955026</v>
      </c>
      <c r="N276" s="4">
        <f>'[9]Gas'!V68</f>
        <v>1.7294139011751515</v>
      </c>
      <c r="O276" s="4">
        <f>'[9]Gas'!W68</f>
        <v>4.850511945392488</v>
      </c>
      <c r="P276" s="4">
        <f>'[9]Gas'!Y68</f>
        <v>86.76263076579751</v>
      </c>
      <c r="Q276" s="4">
        <f>'[9]Gas'!Z68</f>
        <v>0</v>
      </c>
      <c r="R276" s="4">
        <f>'[9]Gas'!X68</f>
        <v>0</v>
      </c>
      <c r="T276" s="5">
        <f t="shared" si="10"/>
        <v>0.13426940476057847</v>
      </c>
      <c r="U276" s="25"/>
    </row>
    <row r="277" spans="1:21" ht="11.25">
      <c r="A277" s="2">
        <v>1946</v>
      </c>
      <c r="B277" s="4">
        <f>'[9]Gas'!B67</f>
        <v>1496.034038680318</v>
      </c>
      <c r="C277" s="4">
        <f>'[9]Gas'!D67</f>
        <v>95.11719293064544</v>
      </c>
      <c r="D277" s="4">
        <f>'[9]Gas'!E67</f>
        <v>23.7141494703801</v>
      </c>
      <c r="E277" s="4">
        <f>'[9]Gas'!F67</f>
        <v>58.067679214446535</v>
      </c>
      <c r="F277" s="4">
        <f>'[9]Gas'!G67</f>
        <v>85.06222700999948</v>
      </c>
      <c r="G277" s="4">
        <f>'[9]Gas'!I67</f>
        <v>1286.7982707622293</v>
      </c>
      <c r="H277" s="4">
        <f>'[9]Gas'!J67</f>
        <v>0</v>
      </c>
      <c r="I277" s="4">
        <f>'[9]Gas'!H67</f>
        <v>0</v>
      </c>
      <c r="J277" s="4"/>
      <c r="K277" s="4">
        <f>'[9]Gas'!AA67</f>
        <v>192.34093172508634</v>
      </c>
      <c r="L277" s="4">
        <f>'[9]Gas'!T67</f>
        <v>4.131070401586846</v>
      </c>
      <c r="M277" s="4">
        <f>'[9]Gas'!U67</f>
        <v>2.618719648657683</v>
      </c>
      <c r="N277" s="4">
        <f>'[9]Gas'!V67</f>
        <v>3.458827802350303</v>
      </c>
      <c r="O277" s="4">
        <f>'[9]Gas'!W67</f>
        <v>9.701023890784976</v>
      </c>
      <c r="P277" s="4">
        <f>'[9]Gas'!Y67</f>
        <v>172.43128998170653</v>
      </c>
      <c r="Q277" s="4">
        <f>'[9]Gas'!Z67</f>
        <v>0</v>
      </c>
      <c r="R277" s="4">
        <f>'[9]Gas'!X67</f>
        <v>0</v>
      </c>
      <c r="T277" s="5">
        <f t="shared" si="10"/>
        <v>0.1285672162210655</v>
      </c>
      <c r="U277" s="25"/>
    </row>
    <row r="278" spans="1:21" ht="11.25">
      <c r="A278" s="2">
        <v>1947</v>
      </c>
      <c r="B278" s="4">
        <f>'[9]Gas'!B66</f>
        <v>2244.0510580204773</v>
      </c>
      <c r="C278" s="4">
        <f>'[9]Gas'!D66</f>
        <v>142.6757893959682</v>
      </c>
      <c r="D278" s="4">
        <f>'[9]Gas'!E66</f>
        <v>35.57122420557015</v>
      </c>
      <c r="E278" s="4">
        <f>'[9]Gas'!F66</f>
        <v>87.1015188216698</v>
      </c>
      <c r="F278" s="4">
        <f>'[9]Gas'!G66</f>
        <v>127.59334051499923</v>
      </c>
      <c r="G278" s="4">
        <f>'[9]Gas'!I66</f>
        <v>1930.197406143344</v>
      </c>
      <c r="H278" s="4">
        <f>'[9]Gas'!J66</f>
        <v>0</v>
      </c>
      <c r="I278" s="4">
        <f>'[9]Gas'!H66</f>
        <v>0</v>
      </c>
      <c r="J278" s="4"/>
      <c r="K278" s="4">
        <f>'[9]Gas'!AA66</f>
        <v>291.66365352188694</v>
      </c>
      <c r="L278" s="4">
        <f>'[9]Gas'!T66</f>
        <v>6.508297771291176</v>
      </c>
      <c r="M278" s="4">
        <f>'[9]Gas'!U66</f>
        <v>3.9738139041079714</v>
      </c>
      <c r="N278" s="4">
        <f>'[9]Gas'!V66</f>
        <v>5.188241703525454</v>
      </c>
      <c r="O278" s="4">
        <f>'[9]Gas'!W66</f>
        <v>14.551535836177466</v>
      </c>
      <c r="P278" s="4">
        <f>'[9]Gas'!Y66</f>
        <v>261.4417643067849</v>
      </c>
      <c r="Q278" s="4">
        <f>'[9]Gas'!Z66</f>
        <v>0</v>
      </c>
      <c r="R278" s="4">
        <f>'[9]Gas'!X66</f>
        <v>0</v>
      </c>
      <c r="T278" s="5">
        <f t="shared" si="10"/>
        <v>0.12997193289317105</v>
      </c>
      <c r="U278" s="25"/>
    </row>
    <row r="279" spans="1:21" ht="11.25">
      <c r="A279" s="2">
        <v>1948</v>
      </c>
      <c r="B279" s="4">
        <f>'[9]Gas'!B65</f>
        <v>3366.076587030715</v>
      </c>
      <c r="C279" s="4">
        <f>'[9]Gas'!D65</f>
        <v>214.0136840939523</v>
      </c>
      <c r="D279" s="4">
        <f>'[9]Gas'!E65</f>
        <v>53.35683630835523</v>
      </c>
      <c r="E279" s="4">
        <f>'[9]Gas'!F65</f>
        <v>130.6522782325047</v>
      </c>
      <c r="F279" s="4">
        <f>'[9]Gas'!G65</f>
        <v>191.3900107724988</v>
      </c>
      <c r="G279" s="4">
        <f>'[9]Gas'!I65</f>
        <v>2895.2961092150153</v>
      </c>
      <c r="H279" s="4">
        <f>'[9]Gas'!J65</f>
        <v>0</v>
      </c>
      <c r="I279" s="4">
        <f>'[9]Gas'!H65</f>
        <v>0</v>
      </c>
      <c r="J279" s="4"/>
      <c r="K279" s="4">
        <f>'[9]Gas'!AA65</f>
        <v>446.29894566996325</v>
      </c>
      <c r="L279" s="4">
        <f>'[9]Gas'!T65</f>
        <v>8.575709690329441</v>
      </c>
      <c r="M279" s="4">
        <f>'[9]Gas'!U65</f>
        <v>6.029322502844129</v>
      </c>
      <c r="N279" s="4">
        <f>'[9]Gas'!V65</f>
        <v>7.782362555288181</v>
      </c>
      <c r="O279" s="4">
        <f>'[9]Gas'!W65</f>
        <v>21.827303754266197</v>
      </c>
      <c r="P279" s="4">
        <f>'[9]Gas'!Y65</f>
        <v>402.0842471672353</v>
      </c>
      <c r="Q279" s="4">
        <f>'[9]Gas'!Z65</f>
        <v>0</v>
      </c>
      <c r="R279" s="4">
        <f>'[9]Gas'!X65</f>
        <v>0</v>
      </c>
      <c r="T279" s="5">
        <f t="shared" si="10"/>
        <v>0.13258728199754144</v>
      </c>
      <c r="U279" s="25"/>
    </row>
    <row r="280" spans="1:21" ht="11.25">
      <c r="A280" s="2">
        <v>1949</v>
      </c>
      <c r="B280" s="4">
        <f>'[9]Gas'!B64</f>
        <v>3740.0850967007946</v>
      </c>
      <c r="C280" s="4">
        <f>'[9]Gas'!D64</f>
        <v>237.79298232661364</v>
      </c>
      <c r="D280" s="4">
        <f>'[9]Gas'!E64</f>
        <v>59.285373675950254</v>
      </c>
      <c r="E280" s="4">
        <f>'[9]Gas'!F64</f>
        <v>145.16919803611634</v>
      </c>
      <c r="F280" s="4">
        <f>'[9]Gas'!G64</f>
        <v>212.65556752499873</v>
      </c>
      <c r="G280" s="4">
        <f>'[9]Gas'!I64</f>
        <v>3216.995676905573</v>
      </c>
      <c r="H280" s="4">
        <f>'[9]Gas'!J64</f>
        <v>0</v>
      </c>
      <c r="I280" s="4">
        <f>'[9]Gas'!H64</f>
        <v>0</v>
      </c>
      <c r="J280" s="4"/>
      <c r="K280" s="4">
        <f>'[9]Gas'!AA64</f>
        <v>502.73776910584814</v>
      </c>
      <c r="L280" s="4">
        <f>'[9]Gas'!T64</f>
        <v>9.911188654188697</v>
      </c>
      <c r="M280" s="4">
        <f>'[9]Gas'!U64</f>
        <v>6.775471277251446</v>
      </c>
      <c r="N280" s="4">
        <f>'[9]Gas'!V64</f>
        <v>8.647069505875756</v>
      </c>
      <c r="O280" s="4">
        <f>'[9]Gas'!W64</f>
        <v>24.252559726962442</v>
      </c>
      <c r="P280" s="4">
        <f>'[9]Gas'!Y64</f>
        <v>453.1514799415698</v>
      </c>
      <c r="Q280" s="4">
        <f>'[9]Gas'!Z64</f>
        <v>0</v>
      </c>
      <c r="R280" s="4">
        <f>'[9]Gas'!X64</f>
        <v>0</v>
      </c>
      <c r="T280" s="5">
        <f t="shared" si="10"/>
        <v>0.13441880494893643</v>
      </c>
      <c r="U280" s="25"/>
    </row>
    <row r="281" spans="1:21" ht="11.25">
      <c r="A281" s="2">
        <v>1950</v>
      </c>
      <c r="B281" s="4">
        <f>'[9]Gas'!B63</f>
        <v>4862.110625711033</v>
      </c>
      <c r="C281" s="4">
        <f>'[9]Gas'!D63</f>
        <v>309.1308770245977</v>
      </c>
      <c r="D281" s="4">
        <f>'[9]Gas'!E63</f>
        <v>77.07098577873532</v>
      </c>
      <c r="E281" s="4">
        <f>'[9]Gas'!F63</f>
        <v>188.7199574469512</v>
      </c>
      <c r="F281" s="4">
        <f>'[9]Gas'!G63</f>
        <v>276.4522377824983</v>
      </c>
      <c r="G281" s="4">
        <f>'[9]Gas'!I63</f>
        <v>4182.094379977245</v>
      </c>
      <c r="H281" s="4">
        <f>'[9]Gas'!J63</f>
        <v>0</v>
      </c>
      <c r="I281" s="4">
        <f>'[9]Gas'!H63</f>
        <v>0</v>
      </c>
      <c r="J281" s="4"/>
      <c r="K281" s="4">
        <f>'[9]Gas'!AA63</f>
        <v>667.4159072821265</v>
      </c>
      <c r="L281" s="4">
        <f>'[9]Gas'!T63</f>
        <v>14.129853252085514</v>
      </c>
      <c r="M281" s="4">
        <f>'[9]Gas'!U63</f>
        <v>8.907203927856678</v>
      </c>
      <c r="N281" s="4">
        <f>'[9]Gas'!V63</f>
        <v>11.241190357638482</v>
      </c>
      <c r="O281" s="4">
        <f>'[9]Gas'!W63</f>
        <v>31.52832764505117</v>
      </c>
      <c r="P281" s="4">
        <f>'[9]Gas'!Y63</f>
        <v>601.6093320994946</v>
      </c>
      <c r="Q281" s="4">
        <f>'[9]Gas'!Z63</f>
        <v>0</v>
      </c>
      <c r="R281" s="4">
        <f>'[9]Gas'!X63</f>
        <v>0</v>
      </c>
      <c r="T281" s="5">
        <f t="shared" si="10"/>
        <v>0.1372687622023252</v>
      </c>
      <c r="U281" s="25"/>
    </row>
    <row r="282" spans="1:21" ht="11.25">
      <c r="A282" s="2">
        <v>1951</v>
      </c>
      <c r="B282" s="4">
        <f>'[9]Gas'!B62</f>
        <v>6881.756577929462</v>
      </c>
      <c r="C282" s="4">
        <f>'[9]Gas'!D62</f>
        <v>437.53908748096904</v>
      </c>
      <c r="D282" s="4">
        <f>'[9]Gas'!E62</f>
        <v>109.08508756374846</v>
      </c>
      <c r="E282" s="4">
        <f>'[9]Gas'!F62</f>
        <v>267.11132438645404</v>
      </c>
      <c r="F282" s="4">
        <f>'[9]Gas'!G62</f>
        <v>391.28624424599764</v>
      </c>
      <c r="G282" s="4">
        <f>'[9]Gas'!I62</f>
        <v>5919.2720455062545</v>
      </c>
      <c r="H282" s="4">
        <f>'[9]Gas'!J62</f>
        <v>0</v>
      </c>
      <c r="I282" s="4">
        <f>'[9]Gas'!H62</f>
        <v>0</v>
      </c>
      <c r="J282" s="4"/>
      <c r="K282" s="4">
        <f>'[9]Gas'!AA62</f>
        <v>950.5257987265297</v>
      </c>
      <c r="L282" s="4">
        <f>'[9]Gas'!T62</f>
        <v>19.518688576662097</v>
      </c>
      <c r="M282" s="4">
        <f>'[9]Gas'!U62</f>
        <v>12.747371661020864</v>
      </c>
      <c r="N282" s="4">
        <f>'[9]Gas'!V62</f>
        <v>15.910607890811391</v>
      </c>
      <c r="O282" s="4">
        <f>'[9]Gas'!W62</f>
        <v>44.62470989761089</v>
      </c>
      <c r="P282" s="4">
        <f>'[9]Gas'!Y62</f>
        <v>857.7244207004245</v>
      </c>
      <c r="Q282" s="4">
        <f>'[9]Gas'!Z62</f>
        <v>0</v>
      </c>
      <c r="R282" s="4">
        <f>'[9]Gas'!X62</f>
        <v>0</v>
      </c>
      <c r="T282" s="5">
        <f t="shared" si="10"/>
        <v>0.1381225546069108</v>
      </c>
      <c r="U282" s="25"/>
    </row>
    <row r="283" spans="1:21" ht="11.25">
      <c r="A283" s="2">
        <v>1952</v>
      </c>
      <c r="B283" s="4">
        <f>'[9]Gas'!B61</f>
        <v>7928.9804050056855</v>
      </c>
      <c r="C283" s="4">
        <f>'[9]Gas'!D61</f>
        <v>504.1211225324209</v>
      </c>
      <c r="D283" s="4">
        <f>'[9]Gas'!E61</f>
        <v>125.68499219301452</v>
      </c>
      <c r="E283" s="4">
        <f>'[9]Gas'!F61</f>
        <v>307.7586998365666</v>
      </c>
      <c r="F283" s="4">
        <f>'[9]Gas'!G61</f>
        <v>450.8298031529972</v>
      </c>
      <c r="G283" s="4">
        <f>'[9]Gas'!I61</f>
        <v>6820.030835039815</v>
      </c>
      <c r="H283" s="4">
        <f>'[9]Gas'!J61</f>
        <v>0</v>
      </c>
      <c r="I283" s="4">
        <f>'[9]Gas'!H61</f>
        <v>0</v>
      </c>
      <c r="J283" s="4"/>
      <c r="K283" s="4">
        <f>'[9]Gas'!AA61</f>
        <v>1105.0888660901755</v>
      </c>
      <c r="L283" s="4">
        <f>'[9]Gas'!T61</f>
        <v>22.075817949411697</v>
      </c>
      <c r="M283" s="4">
        <f>'[9]Gas'!U61</f>
        <v>14.8487840776604</v>
      </c>
      <c r="N283" s="4">
        <f>'[9]Gas'!V61</f>
        <v>18.331787352456605</v>
      </c>
      <c r="O283" s="4">
        <f>'[9]Gas'!W61</f>
        <v>51.41542662116038</v>
      </c>
      <c r="P283" s="4">
        <f>'[9]Gas'!Y61</f>
        <v>998.4170500894866</v>
      </c>
      <c r="Q283" s="4">
        <f>'[9]Gas'!Z61</f>
        <v>0</v>
      </c>
      <c r="R283" s="4">
        <f>'[9]Gas'!X61</f>
        <v>0</v>
      </c>
      <c r="T283" s="5">
        <f t="shared" si="10"/>
        <v>0.13937338846146172</v>
      </c>
      <c r="U283" s="25"/>
    </row>
    <row r="284" spans="1:21" ht="11.25">
      <c r="A284" s="2">
        <v>1953</v>
      </c>
      <c r="B284" s="4">
        <f>'[9]Gas'!B60</f>
        <v>10883.647631399312</v>
      </c>
      <c r="C284" s="4">
        <f>'[9]Gas'!D60</f>
        <v>691.9775785704455</v>
      </c>
      <c r="D284" s="4">
        <f>'[9]Gas'!E60</f>
        <v>172.5204373970152</v>
      </c>
      <c r="E284" s="4">
        <f>'[9]Gas'!F60</f>
        <v>422.4423662850985</v>
      </c>
      <c r="F284" s="4">
        <f>'[9]Gas'!G60</f>
        <v>618.8277014977461</v>
      </c>
      <c r="G284" s="4">
        <f>'[9]Gas'!I60</f>
        <v>9361.457419795217</v>
      </c>
      <c r="H284" s="4">
        <f>'[9]Gas'!J60</f>
        <v>0</v>
      </c>
      <c r="I284" s="4">
        <f>'[9]Gas'!H60</f>
        <v>0</v>
      </c>
      <c r="J284" s="4"/>
      <c r="K284" s="4">
        <f>'[9]Gas'!AA60</f>
        <v>1559.3504983093385</v>
      </c>
      <c r="L284" s="4">
        <f>'[9]Gas'!T60</f>
        <v>39.89942759618499</v>
      </c>
      <c r="M284" s="4">
        <f>'[9]Gas'!U60</f>
        <v>20.603869380557775</v>
      </c>
      <c r="N284" s="4">
        <f>'[9]Gas'!V60</f>
        <v>25.16297226209845</v>
      </c>
      <c r="O284" s="4">
        <f>'[9]Gas'!W60</f>
        <v>70.5749488054607</v>
      </c>
      <c r="P284" s="4">
        <f>'[9]Gas'!Y60</f>
        <v>1403.1092802650367</v>
      </c>
      <c r="Q284" s="4">
        <f>'[9]Gas'!Z60</f>
        <v>0</v>
      </c>
      <c r="R284" s="4">
        <f>'[9]Gas'!X60</f>
        <v>0</v>
      </c>
      <c r="T284" s="5">
        <f t="shared" si="10"/>
        <v>0.14327462181067072</v>
      </c>
      <c r="U284" s="25"/>
    </row>
    <row r="285" spans="1:21" ht="11.25">
      <c r="A285" s="2">
        <v>1954</v>
      </c>
      <c r="B285" s="4">
        <f>'[9]Gas'!B59</f>
        <v>12342.280819112624</v>
      </c>
      <c r="C285" s="4">
        <f>'[9]Gas'!D59</f>
        <v>784.716841677825</v>
      </c>
      <c r="D285" s="4">
        <f>'[9]Gas'!E59</f>
        <v>195.64173313063583</v>
      </c>
      <c r="E285" s="4">
        <f>'[9]Gas'!F59</f>
        <v>479.0583535191839</v>
      </c>
      <c r="F285" s="4">
        <f>'[9]Gas'!G59</f>
        <v>701.7633728324956</v>
      </c>
      <c r="G285" s="4">
        <f>'[9]Gas'!I59</f>
        <v>10616.085733788392</v>
      </c>
      <c r="H285" s="4">
        <f>'[9]Gas'!J59</f>
        <v>0</v>
      </c>
      <c r="I285" s="4">
        <f>'[9]Gas'!H59</f>
        <v>0</v>
      </c>
      <c r="J285" s="4"/>
      <c r="K285" s="4">
        <f>'[9]Gas'!AA59</f>
        <v>1779.2725565559788</v>
      </c>
      <c r="L285" s="4">
        <f>'[9]Gas'!T59</f>
        <v>49.71008625946507</v>
      </c>
      <c r="M285" s="4">
        <f>'[9]Gas'!U59</f>
        <v>23.61675207076956</v>
      </c>
      <c r="N285" s="4">
        <f>'[9]Gas'!V59</f>
        <v>28.53532936939</v>
      </c>
      <c r="O285" s="4">
        <f>'[9]Gas'!W59</f>
        <v>80.03344709897605</v>
      </c>
      <c r="P285" s="4">
        <f>'[9]Gas'!Y59</f>
        <v>1597.376941757378</v>
      </c>
      <c r="Q285" s="4">
        <f>'[9]Gas'!Z59</f>
        <v>0</v>
      </c>
      <c r="R285" s="4">
        <f>'[9]Gas'!X59</f>
        <v>0</v>
      </c>
      <c r="T285" s="5">
        <f t="shared" si="10"/>
        <v>0.1441607578560916</v>
      </c>
      <c r="U285" s="25"/>
    </row>
    <row r="286" spans="1:21" ht="11.25">
      <c r="A286" s="2">
        <v>1955</v>
      </c>
      <c r="B286" s="4">
        <f>'[9]Gas'!B58</f>
        <v>17204.391444823657</v>
      </c>
      <c r="C286" s="4">
        <f>'[9]Gas'!D58</f>
        <v>1093.8477187024228</v>
      </c>
      <c r="D286" s="4">
        <f>'[9]Gas'!E58</f>
        <v>272.7127189093711</v>
      </c>
      <c r="E286" s="4">
        <f>'[9]Gas'!F58</f>
        <v>667.7783109661352</v>
      </c>
      <c r="F286" s="4">
        <f>'[9]Gas'!G58</f>
        <v>978.2156106149941</v>
      </c>
      <c r="G286" s="4">
        <f>'[9]Gas'!I58</f>
        <v>14798.180113765637</v>
      </c>
      <c r="H286" s="4">
        <f>'[9]Gas'!J58</f>
        <v>0</v>
      </c>
      <c r="I286" s="4">
        <f>'[9]Gas'!H58</f>
        <v>0</v>
      </c>
      <c r="J286" s="4"/>
      <c r="K286" s="4">
        <f>'[9]Gas'!AA58</f>
        <v>2611.525340428839</v>
      </c>
      <c r="L286" s="4">
        <f>'[9]Gas'!T58</f>
        <v>73.44164549977016</v>
      </c>
      <c r="M286" s="4">
        <f>'[9]Gas'!U58</f>
        <v>33.27095170694321</v>
      </c>
      <c r="N286" s="4">
        <f>'[9]Gas'!V58</f>
        <v>39.776519727028486</v>
      </c>
      <c r="O286" s="4">
        <f>'[9]Gas'!W58</f>
        <v>111.56177474402725</v>
      </c>
      <c r="P286" s="4">
        <f>'[9]Gas'!Y58</f>
        <v>2353.47444875107</v>
      </c>
      <c r="Q286" s="4">
        <f>'[9]Gas'!Z58</f>
        <v>0</v>
      </c>
      <c r="R286" s="4">
        <f>'[9]Gas'!X58</f>
        <v>0</v>
      </c>
      <c r="T286" s="5">
        <f t="shared" si="10"/>
        <v>0.15179411307887775</v>
      </c>
      <c r="U286" s="25"/>
    </row>
    <row r="287" spans="1:21" ht="11.25">
      <c r="A287" s="2">
        <v>1956</v>
      </c>
      <c r="B287" s="4">
        <f>'[9]Gas'!B57</f>
        <v>19710.24845961319</v>
      </c>
      <c r="C287" s="4">
        <f>'[9]Gas'!D57</f>
        <v>1253.1690168612538</v>
      </c>
      <c r="D287" s="4">
        <f>'[9]Gas'!E57</f>
        <v>312.4339192722578</v>
      </c>
      <c r="E287" s="4">
        <f>'[9]Gas'!F57</f>
        <v>765.0416736503332</v>
      </c>
      <c r="F287" s="4">
        <f>'[9]Gas'!G57</f>
        <v>1120.6948408567432</v>
      </c>
      <c r="G287" s="4">
        <f>'[9]Gas'!I57</f>
        <v>16953.567217292373</v>
      </c>
      <c r="H287" s="4">
        <f>'[9]Gas'!J57</f>
        <v>0</v>
      </c>
      <c r="I287" s="4">
        <f>'[9]Gas'!H57</f>
        <v>0</v>
      </c>
      <c r="J287" s="4"/>
      <c r="K287" s="4">
        <f>'[9]Gas'!AA57</f>
        <v>3071.372648297576</v>
      </c>
      <c r="L287" s="4">
        <f>'[9]Gas'!T57</f>
        <v>86.07959082041609</v>
      </c>
      <c r="M287" s="4">
        <f>'[9]Gas'!U57</f>
        <v>38.518638904565414</v>
      </c>
      <c r="N287" s="4">
        <f>'[9]Gas'!V57</f>
        <v>45.570056295965244</v>
      </c>
      <c r="O287" s="4">
        <f>'[9]Gas'!W57</f>
        <v>127.81098976109209</v>
      </c>
      <c r="P287" s="4">
        <f>'[9]Gas'!Y57</f>
        <v>2773.393372515537</v>
      </c>
      <c r="Q287" s="4">
        <f>'[9]Gas'!Z57</f>
        <v>0</v>
      </c>
      <c r="R287" s="4">
        <f>'[9]Gas'!X57</f>
        <v>0</v>
      </c>
      <c r="T287" s="5">
        <f t="shared" si="10"/>
        <v>0.1558261761433854</v>
      </c>
      <c r="U287" s="25"/>
    </row>
    <row r="288" spans="1:21" ht="11.25">
      <c r="A288" s="2">
        <v>1957</v>
      </c>
      <c r="B288" s="4">
        <f>'[9]Gas'!B56</f>
        <v>20308.648552181105</v>
      </c>
      <c r="C288" s="4">
        <f>'[9]Gas'!D56</f>
        <v>1175.1890723520141</v>
      </c>
      <c r="D288" s="4">
        <f>'[9]Gas'!E56</f>
        <v>292.9923440658447</v>
      </c>
      <c r="E288" s="4">
        <f>'[9]Gas'!F56</f>
        <v>767.402654261323</v>
      </c>
      <c r="F288" s="4">
        <f>'[9]Gas'!G56</f>
        <v>1057.5493162499242</v>
      </c>
      <c r="G288" s="4">
        <f>'[9]Gas'!I56</f>
        <v>17716.91404969629</v>
      </c>
      <c r="H288" s="4">
        <f>'[9]Gas'!J56</f>
        <v>0</v>
      </c>
      <c r="I288" s="4">
        <f>'[9]Gas'!H56</f>
        <v>0</v>
      </c>
      <c r="J288" s="4"/>
      <c r="K288" s="4">
        <f>'[9]Gas'!AA56</f>
        <v>3238.5794446756936</v>
      </c>
      <c r="L288" s="4">
        <f>'[9]Gas'!T56</f>
        <v>94.03459092478023</v>
      </c>
      <c r="M288" s="4">
        <f>'[9]Gas'!U56</f>
        <v>36.49847486077372</v>
      </c>
      <c r="N288" s="4">
        <f>'[9]Gas'!V56</f>
        <v>44.3971165321567</v>
      </c>
      <c r="O288" s="4">
        <f>'[9]Gas'!W56</f>
        <v>106.8451295416896</v>
      </c>
      <c r="P288" s="4">
        <f>'[9]Gas'!Y56</f>
        <v>2956.804132816293</v>
      </c>
      <c r="Q288" s="4">
        <f>'[9]Gas'!Z56</f>
        <v>0</v>
      </c>
      <c r="R288" s="4">
        <f>'[9]Gas'!X56</f>
        <v>0</v>
      </c>
      <c r="T288" s="5">
        <f t="shared" si="10"/>
        <v>0.15946799396102</v>
      </c>
      <c r="U288" s="25"/>
    </row>
    <row r="289" spans="1:21" ht="11.25">
      <c r="A289" s="2">
        <v>1958</v>
      </c>
      <c r="B289" s="4">
        <f>'[9]Gas'!B55</f>
        <v>25730.75150247506</v>
      </c>
      <c r="C289" s="4">
        <f>'[9]Gas'!D55</f>
        <v>3939.783951154297</v>
      </c>
      <c r="D289" s="4">
        <f>'[9]Gas'!E55</f>
        <v>982.2475056302494</v>
      </c>
      <c r="E289" s="4">
        <f>'[9]Gas'!F55</f>
        <v>1129.097149504234</v>
      </c>
      <c r="F289" s="4">
        <f>'[9]Gas'!G55</f>
        <v>1204.7269740219785</v>
      </c>
      <c r="G289" s="4">
        <f>'[9]Gas'!I55</f>
        <v>19382.7175346859</v>
      </c>
      <c r="H289" s="4">
        <f>'[9]Gas'!J55</f>
        <v>0</v>
      </c>
      <c r="I289" s="4">
        <f>'[9]Gas'!H55</f>
        <v>0</v>
      </c>
      <c r="J289" s="4"/>
      <c r="K289" s="4">
        <f>'[9]Gas'!AA55</f>
        <v>3871.2483572333613</v>
      </c>
      <c r="L289" s="4">
        <f>'[9]Gas'!T55</f>
        <v>336.72434385406143</v>
      </c>
      <c r="M289" s="4">
        <f>'[9]Gas'!U55</f>
        <v>123.6228646371783</v>
      </c>
      <c r="N289" s="4">
        <f>'[9]Gas'!V55</f>
        <v>100.80217494523987</v>
      </c>
      <c r="O289" s="4">
        <f>'[9]Gas'!W55</f>
        <v>89.07160845011498</v>
      </c>
      <c r="P289" s="4">
        <f>'[9]Gas'!Y55</f>
        <v>3221.0273653467666</v>
      </c>
      <c r="Q289" s="4">
        <f>'[9]Gas'!Z55</f>
        <v>0</v>
      </c>
      <c r="R289" s="4">
        <f>'[9]Gas'!X55</f>
        <v>0</v>
      </c>
      <c r="T289" s="5">
        <f t="shared" si="10"/>
        <v>0.1504522072299747</v>
      </c>
      <c r="U289" s="25"/>
    </row>
    <row r="290" spans="1:21" ht="11.25">
      <c r="A290" s="2">
        <v>1959</v>
      </c>
      <c r="B290" s="4">
        <f>'[9]Gas'!B54</f>
        <v>37699.2</v>
      </c>
      <c r="C290" s="4">
        <f>'[9]Gas'!D54</f>
        <v>10010.658818096854</v>
      </c>
      <c r="D290" s="4">
        <f>'[9]Gas'!E54</f>
        <v>2495.80808889538</v>
      </c>
      <c r="E290" s="4">
        <f>'[9]Gas'!F54</f>
        <v>2191.8172640505254</v>
      </c>
      <c r="F290" s="4">
        <f>'[9]Gas'!G54</f>
        <v>1869.742824496684</v>
      </c>
      <c r="G290" s="4">
        <f>'[9]Gas'!I54</f>
        <v>22760.74778694673</v>
      </c>
      <c r="H290" s="4">
        <f>'[9]Gas'!J54</f>
        <v>0</v>
      </c>
      <c r="I290" s="4">
        <f>'[9]Gas'!H54</f>
        <v>0</v>
      </c>
      <c r="J290" s="4"/>
      <c r="K290" s="4">
        <f>'[9]Gas'!AA54</f>
        <v>5381.505083878644</v>
      </c>
      <c r="L290" s="4">
        <f>'[9]Gas'!T54</f>
        <v>953.8008143924799</v>
      </c>
      <c r="M290" s="4">
        <f>'[9]Gas'!U54</f>
        <v>317.32417130241197</v>
      </c>
      <c r="N290" s="4">
        <f>'[9]Gas'!V54</f>
        <v>233.59756401901197</v>
      </c>
      <c r="O290" s="4">
        <f>'[9]Gas'!W54</f>
        <v>72.05041260315075</v>
      </c>
      <c r="P290" s="4">
        <f>'[9]Gas'!Y54</f>
        <v>3804.7321215615893</v>
      </c>
      <c r="Q290" s="4">
        <f>'[9]Gas'!Z54</f>
        <v>0</v>
      </c>
      <c r="R290" s="4">
        <f>'[9]Gas'!X54</f>
        <v>0</v>
      </c>
      <c r="T290" s="5">
        <f t="shared" si="10"/>
        <v>0.14274852208743538</v>
      </c>
      <c r="U290" s="25"/>
    </row>
    <row r="291" spans="1:21" ht="11.25">
      <c r="A291" s="2">
        <v>1960</v>
      </c>
      <c r="B291" s="4">
        <f>'[9]Gas'!B53</f>
        <v>75320.532</v>
      </c>
      <c r="C291" s="4">
        <f>'[9]Gas'!D53</f>
        <v>30563.64</v>
      </c>
      <c r="D291" s="4">
        <f>'[9]Gas'!E53</f>
        <v>7619.976000000001</v>
      </c>
      <c r="E291" s="4">
        <f>'[9]Gas'!F53</f>
        <v>15030.612000000001</v>
      </c>
      <c r="F291" s="4">
        <f>'[9]Gas'!G53</f>
        <v>13565.232000000002</v>
      </c>
      <c r="G291" s="4">
        <f>'[9]Gas'!I53</f>
        <v>21855.096</v>
      </c>
      <c r="H291" s="4">
        <f>'[9]Gas'!J53</f>
        <v>0</v>
      </c>
      <c r="I291" s="4">
        <f>'[9]Gas'!H53</f>
        <v>0</v>
      </c>
      <c r="J291" s="4"/>
      <c r="K291" s="4">
        <f>'[9]Gas'!AA53</f>
        <v>9582.67778157601</v>
      </c>
      <c r="L291" s="4">
        <f>'[9]Gas'!T53</f>
        <v>3859.005388701432</v>
      </c>
      <c r="M291" s="4">
        <f>'[9]Gas'!U53</f>
        <v>978.6226319999979</v>
      </c>
      <c r="N291" s="4">
        <f>'[9]Gas'!V53</f>
        <v>990.6831124974594</v>
      </c>
      <c r="O291" s="4">
        <f>'[9]Gas'!W53</f>
        <v>75.36240000000001</v>
      </c>
      <c r="P291" s="4">
        <f>'[9]Gas'!Y53</f>
        <v>3679.0042483771203</v>
      </c>
      <c r="Q291" s="4">
        <f>'[9]Gas'!Z53</f>
        <v>0</v>
      </c>
      <c r="R291" s="4">
        <f>'[9]Gas'!X53</f>
        <v>0</v>
      </c>
      <c r="T291" s="5">
        <f t="shared" si="10"/>
        <v>0.12722530666108425</v>
      </c>
      <c r="U291" s="25"/>
    </row>
    <row r="292" spans="1:21" ht="11.25">
      <c r="A292" s="2">
        <v>1961</v>
      </c>
      <c r="B292" s="4">
        <f>'[9]Gas'!B52</f>
        <v>77330.196</v>
      </c>
      <c r="C292" s="4">
        <f>'[9]Gas'!D52</f>
        <v>32154.624000000003</v>
      </c>
      <c r="D292" s="4">
        <f>'[9]Gas'!E52</f>
        <v>8289.864000000001</v>
      </c>
      <c r="E292" s="4">
        <f>'[9]Gas'!F52</f>
        <v>15072.480000000001</v>
      </c>
      <c r="F292" s="4">
        <f>'[9]Gas'!G52</f>
        <v>13942.044000000002</v>
      </c>
      <c r="G292" s="4">
        <f>'[9]Gas'!I52</f>
        <v>21603.888</v>
      </c>
      <c r="H292" s="4">
        <f>'[9]Gas'!J52</f>
        <v>0</v>
      </c>
      <c r="I292" s="4">
        <f>'[9]Gas'!H52</f>
        <v>0</v>
      </c>
      <c r="J292" s="4"/>
      <c r="K292" s="4">
        <f>'[9]Gas'!AA52</f>
        <v>10230.146928874457</v>
      </c>
      <c r="L292" s="4">
        <f>'[9]Gas'!T52</f>
        <v>4367.76043678172</v>
      </c>
      <c r="M292" s="4">
        <f>'[9]Gas'!U52</f>
        <v>1075.3137874285692</v>
      </c>
      <c r="N292" s="4">
        <f>'[9]Gas'!V52</f>
        <v>994.1274157070491</v>
      </c>
      <c r="O292" s="4">
        <f>'[9]Gas'!W52</f>
        <v>62.802</v>
      </c>
      <c r="P292" s="4">
        <f>'[9]Gas'!Y52</f>
        <v>3730.14328895712</v>
      </c>
      <c r="Q292" s="4">
        <f>'[9]Gas'!Z52</f>
        <v>0</v>
      </c>
      <c r="R292" s="4">
        <f>'[9]Gas'!X52</f>
        <v>0</v>
      </c>
      <c r="T292" s="5">
        <f t="shared" si="10"/>
        <v>0.1322917496403922</v>
      </c>
      <c r="U292" s="25"/>
    </row>
    <row r="293" spans="1:21" ht="11.25">
      <c r="A293" s="2">
        <v>1962</v>
      </c>
      <c r="B293" s="4">
        <f>'[9]Gas'!B51</f>
        <v>78335.02799999999</v>
      </c>
      <c r="C293" s="4">
        <f>'[9]Gas'!D51</f>
        <v>31966.218</v>
      </c>
      <c r="D293" s="4">
        <f>'[9]Gas'!E51</f>
        <v>8436.402</v>
      </c>
      <c r="E293" s="4">
        <f>'[9]Gas'!F51</f>
        <v>17207.748</v>
      </c>
      <c r="F293" s="4">
        <f>'[9]Gas'!G51</f>
        <v>16035.444</v>
      </c>
      <c r="G293" s="4">
        <f>'[9]Gas'!I51</f>
        <v>20515.32</v>
      </c>
      <c r="H293" s="4">
        <f>'[9]Gas'!J51</f>
        <v>0</v>
      </c>
      <c r="I293" s="4">
        <f>'[9]Gas'!H51</f>
        <v>0</v>
      </c>
      <c r="J293" s="4"/>
      <c r="K293" s="4">
        <f>'[9]Gas'!AA51</f>
        <v>10358.36644841794</v>
      </c>
      <c r="L293" s="4">
        <f>'[9]Gas'!T51</f>
        <v>4539.4780057143025</v>
      </c>
      <c r="M293" s="4">
        <f>'[9]Gas'!U51</f>
        <v>1105.1686619999975</v>
      </c>
      <c r="N293" s="4">
        <f>'[9]Gas'!V51</f>
        <v>1099.2789123876412</v>
      </c>
      <c r="O293" s="4">
        <f>'[9]Gas'!W51</f>
        <v>62.802</v>
      </c>
      <c r="P293" s="4">
        <f>'[9]Gas'!Y51</f>
        <v>3551.6388683160003</v>
      </c>
      <c r="Q293" s="4">
        <f>'[9]Gas'!Z51</f>
        <v>0</v>
      </c>
      <c r="R293" s="4">
        <f>'[9]Gas'!X51</f>
        <v>0</v>
      </c>
      <c r="T293" s="5">
        <f t="shared" si="10"/>
        <v>0.13223160459479177</v>
      </c>
      <c r="U293" s="25"/>
    </row>
    <row r="294" spans="1:21" ht="11.25">
      <c r="A294" s="2">
        <v>1963</v>
      </c>
      <c r="B294" s="4">
        <f>'[9]Gas'!B50</f>
        <v>79842.27600000001</v>
      </c>
      <c r="C294" s="4">
        <f>'[9]Gas'!D50</f>
        <v>32301.162000000004</v>
      </c>
      <c r="D294" s="4">
        <f>'[9]Gas'!E50</f>
        <v>8687.61</v>
      </c>
      <c r="E294" s="4">
        <f>'[9]Gas'!F50</f>
        <v>17793.9</v>
      </c>
      <c r="F294" s="4">
        <f>'[9]Gas'!G50</f>
        <v>16663.464000000004</v>
      </c>
      <c r="G294" s="4">
        <f>'[9]Gas'!I50</f>
        <v>20892.132</v>
      </c>
      <c r="H294" s="4">
        <f>'[9]Gas'!J50</f>
        <v>0</v>
      </c>
      <c r="I294" s="4">
        <f>'[9]Gas'!H50</f>
        <v>0</v>
      </c>
      <c r="J294" s="4"/>
      <c r="K294" s="4">
        <f>'[9]Gas'!AA50</f>
        <v>10602.835054243948</v>
      </c>
      <c r="L294" s="4">
        <f>'[9]Gas'!T50</f>
        <v>4688.253449956508</v>
      </c>
      <c r="M294" s="4">
        <f>'[9]Gas'!U50</f>
        <v>1149.246694285712</v>
      </c>
      <c r="N294" s="4">
        <f>'[9]Gas'!V50</f>
        <v>1069.897212880367</v>
      </c>
      <c r="O294" s="4">
        <f>'[9]Gas'!W50</f>
        <v>50.2416</v>
      </c>
      <c r="P294" s="4">
        <f>'[9]Gas'!Y50</f>
        <v>3645.1960971213607</v>
      </c>
      <c r="Q294" s="4">
        <f>'[9]Gas'!Z50</f>
        <v>0</v>
      </c>
      <c r="R294" s="4">
        <f>'[9]Gas'!X50</f>
        <v>0</v>
      </c>
      <c r="T294" s="5">
        <f t="shared" si="10"/>
        <v>0.13279725460536654</v>
      </c>
      <c r="U294" s="25"/>
    </row>
    <row r="295" spans="1:21" ht="11.25">
      <c r="A295" s="2">
        <v>1964</v>
      </c>
      <c r="B295" s="4">
        <f>'[9]Gas'!B49</f>
        <v>80847.10800000001</v>
      </c>
      <c r="C295" s="4">
        <f>'[9]Gas'!D49</f>
        <v>32740.776</v>
      </c>
      <c r="D295" s="4">
        <f>'[9]Gas'!E49</f>
        <v>8876.016</v>
      </c>
      <c r="E295" s="4">
        <f>'[9]Gas'!F49</f>
        <v>18045.108</v>
      </c>
      <c r="F295" s="4">
        <f>'[9]Gas'!G49</f>
        <v>16956.540000000005</v>
      </c>
      <c r="G295" s="4">
        <f>'[9]Gas'!I49</f>
        <v>21017.736</v>
      </c>
      <c r="H295" s="4">
        <f>'[9]Gas'!J49</f>
        <v>0</v>
      </c>
      <c r="I295" s="4">
        <f>'[9]Gas'!H49</f>
        <v>0</v>
      </c>
      <c r="J295" s="4"/>
      <c r="K295" s="4">
        <f>'[9]Gas'!AA49</f>
        <v>11196.055293947493</v>
      </c>
      <c r="L295" s="4">
        <f>'[9]Gas'!T49</f>
        <v>5209.155152839605</v>
      </c>
      <c r="M295" s="4">
        <f>'[9]Gas'!U49</f>
        <v>1185.5821371428551</v>
      </c>
      <c r="N295" s="4">
        <f>'[9]Gas'!V49</f>
        <v>1063.4671226816718</v>
      </c>
      <c r="O295" s="4">
        <f>'[9]Gas'!W49</f>
        <v>50.2416</v>
      </c>
      <c r="P295" s="4">
        <f>'[9]Gas'!Y49</f>
        <v>3687.609281283361</v>
      </c>
      <c r="Q295" s="4">
        <f>'[9]Gas'!Z49</f>
        <v>0</v>
      </c>
      <c r="R295" s="4">
        <f>'[9]Gas'!X49</f>
        <v>0</v>
      </c>
      <c r="T295" s="5">
        <f t="shared" si="10"/>
        <v>0.13848430167653605</v>
      </c>
      <c r="U295" s="25"/>
    </row>
    <row r="296" spans="1:21" ht="11.25">
      <c r="A296" s="2">
        <v>1965</v>
      </c>
      <c r="B296" s="4">
        <f>'[9]Gas'!B48</f>
        <v>80177.22</v>
      </c>
      <c r="C296" s="4">
        <f>'[9]Gas'!D48</f>
        <v>33452.53200000001</v>
      </c>
      <c r="D296" s="4">
        <f>'[9]Gas'!E48</f>
        <v>9587.772</v>
      </c>
      <c r="E296" s="4">
        <f>'[9]Gas'!F48</f>
        <v>18756.864</v>
      </c>
      <c r="F296" s="4">
        <f>'[9]Gas'!G48</f>
        <v>17584.56</v>
      </c>
      <c r="G296" s="4">
        <f>'[9]Gas'!I48</f>
        <v>18254.448</v>
      </c>
      <c r="H296" s="4">
        <f>'[9]Gas'!J48</f>
        <v>0</v>
      </c>
      <c r="I296" s="4">
        <f>'[9]Gas'!H48</f>
        <v>0</v>
      </c>
      <c r="J296" s="4"/>
      <c r="K296" s="4">
        <f>'[9]Gas'!AA48</f>
        <v>11075.217835381074</v>
      </c>
      <c r="L296" s="4">
        <f>'[9]Gas'!T48</f>
        <v>5440.470917367681</v>
      </c>
      <c r="M296" s="4">
        <f>'[9]Gas'!U48</f>
        <v>1294.4737365194783</v>
      </c>
      <c r="N296" s="4">
        <f>'[9]Gas'!V48</f>
        <v>1095.505251447835</v>
      </c>
      <c r="O296" s="4">
        <f>'[9]Gas'!W48</f>
        <v>37.681200000000004</v>
      </c>
      <c r="P296" s="4">
        <f>'[9]Gas'!Y48</f>
        <v>3207.0867300460795</v>
      </c>
      <c r="Q296" s="4">
        <f>'[9]Gas'!Z48</f>
        <v>0</v>
      </c>
      <c r="R296" s="4">
        <f>'[9]Gas'!X48</f>
        <v>0</v>
      </c>
      <c r="T296" s="5">
        <f t="shared" si="10"/>
        <v>0.13813422110895182</v>
      </c>
      <c r="U296" s="25"/>
    </row>
    <row r="297" spans="1:21" ht="11.25">
      <c r="A297" s="2">
        <v>1966</v>
      </c>
      <c r="B297" s="4">
        <f>'[9]Gas'!B47</f>
        <v>84405.888</v>
      </c>
      <c r="C297" s="4">
        <f>'[9]Gas'!D47</f>
        <v>34143.354</v>
      </c>
      <c r="D297" s="4">
        <f>'[9]Gas'!E47</f>
        <v>10069.254</v>
      </c>
      <c r="E297" s="4">
        <f>'[9]Gas'!F47</f>
        <v>18714.996000000003</v>
      </c>
      <c r="F297" s="4">
        <f>'[9]Gas'!G47</f>
        <v>17375.22</v>
      </c>
      <c r="G297" s="4">
        <f>'[9]Gas'!I47</f>
        <v>21352.68</v>
      </c>
      <c r="H297" s="4">
        <f>'[9]Gas'!J47</f>
        <v>0</v>
      </c>
      <c r="I297" s="4">
        <f>'[9]Gas'!H47</f>
        <v>0</v>
      </c>
      <c r="J297" s="4"/>
      <c r="K297" s="4">
        <f>'[9]Gas'!AA47</f>
        <v>11939.420369557922</v>
      </c>
      <c r="L297" s="4">
        <f>'[9]Gas'!T47</f>
        <v>5644.9881279329675</v>
      </c>
      <c r="M297" s="4">
        <f>'[9]Gas'!U47</f>
        <v>1375.564712025972</v>
      </c>
      <c r="N297" s="4">
        <f>'[9]Gas'!V47</f>
        <v>1108.2177388701828</v>
      </c>
      <c r="O297" s="4">
        <f>'[9]Gas'!W47</f>
        <v>37.681200000000004</v>
      </c>
      <c r="P297" s="4">
        <f>'[9]Gas'!Y47</f>
        <v>3772.9685907287994</v>
      </c>
      <c r="Q297" s="4">
        <f>'[9]Gas'!Z47</f>
        <v>0</v>
      </c>
      <c r="R297" s="4">
        <f>'[9]Gas'!X47</f>
        <v>0</v>
      </c>
      <c r="T297" s="5">
        <f t="shared" si="10"/>
        <v>0.14145245850097474</v>
      </c>
      <c r="U297" s="25"/>
    </row>
    <row r="298" spans="1:21" ht="11.25">
      <c r="A298" s="2">
        <v>1967</v>
      </c>
      <c r="B298" s="4">
        <f>'[9]Gas'!B46</f>
        <v>81768.204</v>
      </c>
      <c r="C298" s="4">
        <f>'[9]Gas'!D46</f>
        <v>32301.162</v>
      </c>
      <c r="D298" s="4">
        <f>'[9]Gas'!E46</f>
        <v>9859.914</v>
      </c>
      <c r="E298" s="4">
        <f>'[9]Gas'!F46</f>
        <v>19133.676</v>
      </c>
      <c r="F298" s="4">
        <f>'[9]Gas'!G46</f>
        <v>18003.239999999998</v>
      </c>
      <c r="G298" s="4">
        <f>'[9]Gas'!I46</f>
        <v>20347.848</v>
      </c>
      <c r="H298" s="4">
        <f>'[9]Gas'!J46</f>
        <v>0</v>
      </c>
      <c r="I298" s="4">
        <f>'[9]Gas'!H46</f>
        <v>0</v>
      </c>
      <c r="J298" s="4"/>
      <c r="K298" s="4">
        <f>'[9]Gas'!AA46</f>
        <v>11713.114119034608</v>
      </c>
      <c r="L298" s="4">
        <f>'[9]Gas'!T46</f>
        <v>5631.490141565956</v>
      </c>
      <c r="M298" s="4">
        <f>'[9]Gas'!U46</f>
        <v>1364.2535552727256</v>
      </c>
      <c r="N298" s="4">
        <f>'[9]Gas'!V46</f>
        <v>1086.8188312159248</v>
      </c>
      <c r="O298" s="4">
        <f>'[9]Gas'!W46</f>
        <v>37.681200000000004</v>
      </c>
      <c r="P298" s="4">
        <f>'[9]Gas'!Y46</f>
        <v>3592.87039098</v>
      </c>
      <c r="Q298" s="4">
        <f>'[9]Gas'!Z46</f>
        <v>0</v>
      </c>
      <c r="R298" s="4">
        <f>'[9]Gas'!X46</f>
        <v>0</v>
      </c>
      <c r="T298" s="5">
        <f t="shared" si="10"/>
        <v>0.14324778515417322</v>
      </c>
      <c r="U298" s="25"/>
    </row>
    <row r="299" spans="1:21" ht="11.25">
      <c r="A299" s="2">
        <v>1968</v>
      </c>
      <c r="B299" s="4">
        <f>'[9]Gas'!B45</f>
        <v>87211.044</v>
      </c>
      <c r="C299" s="4">
        <f>'[9]Gas'!D45</f>
        <v>34813.242</v>
      </c>
      <c r="D299" s="4">
        <f>'[9]Gas'!E45</f>
        <v>9190.026</v>
      </c>
      <c r="E299" s="4">
        <f>'[9]Gas'!F45</f>
        <v>21478.284</v>
      </c>
      <c r="F299" s="4">
        <f>'[9]Gas'!G45</f>
        <v>20222.244</v>
      </c>
      <c r="G299" s="4">
        <f>'[9]Gas'!I45</f>
        <v>21729.492</v>
      </c>
      <c r="H299" s="4">
        <f>'[9]Gas'!J45</f>
        <v>0</v>
      </c>
      <c r="I299" s="4">
        <f>'[9]Gas'!H45</f>
        <v>0</v>
      </c>
      <c r="J299" s="4"/>
      <c r="K299" s="4">
        <f>'[9]Gas'!AA45</f>
        <v>12358.249226446169</v>
      </c>
      <c r="L299" s="4">
        <f>'[9]Gas'!T45</f>
        <v>5959.208902799262</v>
      </c>
      <c r="M299" s="4">
        <f>'[9]Gas'!U45</f>
        <v>1289.1100107272714</v>
      </c>
      <c r="N299" s="4">
        <f>'[9]Gas'!V45</f>
        <v>1254.942857824275</v>
      </c>
      <c r="O299" s="4">
        <f>'[9]Gas'!W45</f>
        <v>0</v>
      </c>
      <c r="P299" s="4">
        <f>'[9]Gas'!Y45</f>
        <v>3854.9874550953596</v>
      </c>
      <c r="Q299" s="4">
        <f>'[9]Gas'!Z45</f>
        <v>0</v>
      </c>
      <c r="R299" s="4">
        <f>'[9]Gas'!X45</f>
        <v>0</v>
      </c>
      <c r="T299" s="5">
        <f t="shared" si="10"/>
        <v>0.1417050944424673</v>
      </c>
      <c r="U299" s="25"/>
    </row>
    <row r="300" spans="1:21" ht="11.25">
      <c r="A300" s="2">
        <v>1969</v>
      </c>
      <c r="B300" s="4">
        <f>'[9]Gas'!B44</f>
        <v>104167.584</v>
      </c>
      <c r="C300" s="4">
        <f>'[9]Gas'!D44</f>
        <v>38392.956000000006</v>
      </c>
      <c r="D300" s="4">
        <f>'[9]Gas'!E44</f>
        <v>9043.488000000001</v>
      </c>
      <c r="E300" s="4">
        <f>'[9]Gas'!F44</f>
        <v>24492.78</v>
      </c>
      <c r="F300" s="4">
        <f>'[9]Gas'!G44</f>
        <v>22859.928</v>
      </c>
      <c r="G300" s="4">
        <f>'[9]Gas'!I44</f>
        <v>32238.36</v>
      </c>
      <c r="H300" s="4">
        <f>'[9]Gas'!J44</f>
        <v>0</v>
      </c>
      <c r="I300" s="4">
        <f>'[9]Gas'!H44</f>
        <v>0</v>
      </c>
      <c r="J300" s="4"/>
      <c r="K300" s="4">
        <f>'[9]Gas'!AA44</f>
        <v>15516.228450299775</v>
      </c>
      <c r="L300" s="4">
        <f>'[9]Gas'!T44</f>
        <v>6980.765911900221</v>
      </c>
      <c r="M300" s="4">
        <f>'[9]Gas'!U44</f>
        <v>1287.2289412987002</v>
      </c>
      <c r="N300" s="4">
        <f>'[9]Gas'!V44</f>
        <v>1533.411089060055</v>
      </c>
      <c r="O300" s="4">
        <f>'[9]Gas'!W44</f>
        <v>0</v>
      </c>
      <c r="P300" s="4">
        <f>'[9]Gas'!Y44</f>
        <v>5714.8225080408</v>
      </c>
      <c r="Q300" s="4">
        <f>'[9]Gas'!Z44</f>
        <v>0</v>
      </c>
      <c r="R300" s="4">
        <f>'[9]Gas'!X44</f>
        <v>0</v>
      </c>
      <c r="T300" s="5">
        <f t="shared" si="10"/>
        <v>0.1489544813701331</v>
      </c>
      <c r="U300" s="25"/>
    </row>
    <row r="301" spans="1:21" ht="11.25">
      <c r="A301" s="2">
        <v>1970</v>
      </c>
      <c r="B301" s="4">
        <f>'[9]Gas'!B43</f>
        <v>119072.592</v>
      </c>
      <c r="C301" s="4">
        <f>'[9]Gas'!D43</f>
        <v>39167.514</v>
      </c>
      <c r="D301" s="4">
        <f>'[9]Gas'!E43</f>
        <v>10655.406</v>
      </c>
      <c r="E301" s="4">
        <f>'[9]Gas'!F43</f>
        <v>25162.668</v>
      </c>
      <c r="F301" s="4">
        <f>'[9]Gas'!G43</f>
        <v>23571.684000000005</v>
      </c>
      <c r="G301" s="4">
        <f>'[9]Gas'!I43</f>
        <v>43375.24800000001</v>
      </c>
      <c r="H301" s="4">
        <f>'[9]Gas'!J43</f>
        <v>0</v>
      </c>
      <c r="I301" s="4">
        <f>'[9]Gas'!H43</f>
        <v>0</v>
      </c>
      <c r="J301" s="4"/>
      <c r="K301" s="4">
        <f>'[9]Gas'!AA43</f>
        <v>18098.11486377455</v>
      </c>
      <c r="L301" s="4">
        <f>'[9]Gas'!T43</f>
        <v>6846.602491615218</v>
      </c>
      <c r="M301" s="4">
        <f>'[9]Gas'!U43</f>
        <v>1540.328885532467</v>
      </c>
      <c r="N301" s="4">
        <f>'[9]Gas'!V43</f>
        <v>1837.3848936662264</v>
      </c>
      <c r="O301" s="4">
        <f>'[9]Gas'!W43</f>
        <v>213.52679999999998</v>
      </c>
      <c r="P301" s="4">
        <f>'[9]Gas'!Y43</f>
        <v>7660.271792960641</v>
      </c>
      <c r="Q301" s="4">
        <f>'[9]Gas'!Z43</f>
        <v>0</v>
      </c>
      <c r="R301" s="4">
        <f>'[9]Gas'!X43</f>
        <v>0</v>
      </c>
      <c r="T301" s="5">
        <f aca="true" t="shared" si="11" ref="T301:T331">K301/B301</f>
        <v>0.1519922810093405</v>
      </c>
      <c r="U301" s="25"/>
    </row>
    <row r="302" spans="1:21" ht="11.25">
      <c r="A302" s="2">
        <v>1971</v>
      </c>
      <c r="B302" s="4">
        <f>'[9]Gas'!B42</f>
        <v>132261.012</v>
      </c>
      <c r="C302" s="4">
        <f>'[9]Gas'!D42</f>
        <v>40779.432</v>
      </c>
      <c r="D302" s="4">
        <f>'[9]Gas'!E42</f>
        <v>13565.232</v>
      </c>
      <c r="E302" s="4">
        <f>'[9]Gas'!F42</f>
        <v>26460.576</v>
      </c>
      <c r="F302" s="4">
        <f>'[9]Gas'!G42</f>
        <v>24492.780000000002</v>
      </c>
      <c r="G302" s="4">
        <f>'[9]Gas'!I42</f>
        <v>50744.016</v>
      </c>
      <c r="H302" s="4">
        <f>'[9]Gas'!J42</f>
        <v>0</v>
      </c>
      <c r="I302" s="4">
        <f>'[9]Gas'!H42</f>
        <v>0</v>
      </c>
      <c r="J302" s="4"/>
      <c r="K302" s="4">
        <f>'[9]Gas'!AA42</f>
        <v>20596.83637879293</v>
      </c>
      <c r="L302" s="4">
        <f>'[9]Gas'!T42</f>
        <v>7397.752670837014</v>
      </c>
      <c r="M302" s="4">
        <f>'[9]Gas'!U42</f>
        <v>1993.2082447792202</v>
      </c>
      <c r="N302" s="4">
        <f>'[9]Gas'!V42</f>
        <v>2032.987227977339</v>
      </c>
      <c r="O302" s="4">
        <f>'[9]Gas'!W42</f>
        <v>213.5268</v>
      </c>
      <c r="P302" s="4">
        <f>'[9]Gas'!Y42</f>
        <v>8959.361435199358</v>
      </c>
      <c r="Q302" s="4">
        <f>'[9]Gas'!Z42</f>
        <v>0</v>
      </c>
      <c r="R302" s="4">
        <f>'[9]Gas'!X42</f>
        <v>0</v>
      </c>
      <c r="T302" s="5">
        <f t="shared" si="11"/>
        <v>0.15572870695101693</v>
      </c>
      <c r="U302" s="25"/>
    </row>
    <row r="303" spans="1:21" ht="11.25">
      <c r="A303" s="2">
        <v>1972</v>
      </c>
      <c r="B303" s="4">
        <f>'[9]Gas'!B41</f>
        <v>140090.328</v>
      </c>
      <c r="C303" s="4">
        <f>'[9]Gas'!D41</f>
        <v>42349.481999999996</v>
      </c>
      <c r="D303" s="4">
        <f>'[9]Gas'!E41</f>
        <v>15219.017999999998</v>
      </c>
      <c r="E303" s="4">
        <f>'[9]Gas'!F41</f>
        <v>30479.904000000002</v>
      </c>
      <c r="F303" s="4">
        <f>'[9]Gas'!G41</f>
        <v>28219.032000000003</v>
      </c>
      <c r="G303" s="4">
        <f>'[9]Gas'!I41</f>
        <v>51288.3</v>
      </c>
      <c r="H303" s="4">
        <f>'[9]Gas'!J41</f>
        <v>0</v>
      </c>
      <c r="I303" s="4">
        <f>'[9]Gas'!H41</f>
        <v>0</v>
      </c>
      <c r="J303" s="4"/>
      <c r="K303" s="4">
        <f>'[9]Gas'!AA41</f>
        <v>21837.51022011952</v>
      </c>
      <c r="L303" s="4">
        <f>'[9]Gas'!T41</f>
        <v>7857.526124948933</v>
      </c>
      <c r="M303" s="4">
        <f>'[9]Gas'!U41</f>
        <v>2274.7490670389598</v>
      </c>
      <c r="N303" s="4">
        <f>'[9]Gas'!V41</f>
        <v>2362.283227371623</v>
      </c>
      <c r="O303" s="4">
        <f>'[9]Gas'!W41</f>
        <v>226.0872</v>
      </c>
      <c r="P303" s="4">
        <f>'[9]Gas'!Y41</f>
        <v>9116.864600759998</v>
      </c>
      <c r="Q303" s="4">
        <f>'[9]Gas'!Z41</f>
        <v>0</v>
      </c>
      <c r="R303" s="4">
        <f>'[9]Gas'!X41</f>
        <v>0</v>
      </c>
      <c r="T303" s="5">
        <f t="shared" si="11"/>
        <v>0.15588164102320837</v>
      </c>
      <c r="U303" s="25"/>
    </row>
    <row r="304" spans="1:21" ht="11.25">
      <c r="A304" s="2">
        <v>1973</v>
      </c>
      <c r="B304" s="4">
        <f>'[9]Gas'!B40</f>
        <v>148840.74</v>
      </c>
      <c r="C304" s="4">
        <f>'[9]Gas'!D40</f>
        <v>46326.94200000001</v>
      </c>
      <c r="D304" s="4">
        <f>'[9]Gas'!E40</f>
        <v>17270.55</v>
      </c>
      <c r="E304" s="4">
        <f>'[9]Gas'!F40</f>
        <v>31945.284000000003</v>
      </c>
      <c r="F304" s="4">
        <f>'[9]Gas'!G40</f>
        <v>29600.676</v>
      </c>
      <c r="G304" s="4">
        <f>'[9]Gas'!I40</f>
        <v>52502.472</v>
      </c>
      <c r="H304" s="4">
        <f>'[9]Gas'!J40</f>
        <v>0</v>
      </c>
      <c r="I304" s="4">
        <f>'[9]Gas'!H40</f>
        <v>0</v>
      </c>
      <c r="J304" s="4"/>
      <c r="K304" s="4">
        <f>'[9]Gas'!AA40</f>
        <v>23359.369754515283</v>
      </c>
      <c r="L304" s="4">
        <f>'[9]Gas'!T40</f>
        <v>8592.527293624045</v>
      </c>
      <c r="M304" s="4">
        <f>'[9]Gas'!U40</f>
        <v>2627.815114285714</v>
      </c>
      <c r="N304" s="4">
        <f>'[9]Gas'!V40</f>
        <v>2539.081883962641</v>
      </c>
      <c r="O304" s="4">
        <f>'[9]Gas'!W40</f>
        <v>238.6476</v>
      </c>
      <c r="P304" s="4">
        <f>'[9]Gas'!Y40</f>
        <v>9361.29786264288</v>
      </c>
      <c r="Q304" s="4">
        <f>'[9]Gas'!Z40</f>
        <v>0</v>
      </c>
      <c r="R304" s="4">
        <f>'[9]Gas'!X40</f>
        <v>0</v>
      </c>
      <c r="T304" s="5">
        <f t="shared" si="11"/>
        <v>0.15694204257863328</v>
      </c>
      <c r="U304" s="25"/>
    </row>
    <row r="305" spans="1:21" ht="11.25">
      <c r="A305" s="2">
        <v>1974</v>
      </c>
      <c r="B305" s="4">
        <f>'[9]Gas'!B39</f>
        <v>159600.816</v>
      </c>
      <c r="C305" s="4">
        <f>'[9]Gas'!D39</f>
        <v>54763.344</v>
      </c>
      <c r="D305" s="4">
        <f>'[9]Gas'!E39</f>
        <v>22022.568</v>
      </c>
      <c r="E305" s="4">
        <f>'[9]Gas'!F39</f>
        <v>32070.888</v>
      </c>
      <c r="F305" s="4">
        <f>'[9]Gas'!G39</f>
        <v>29223.864</v>
      </c>
      <c r="G305" s="4">
        <f>'[9]Gas'!I39</f>
        <v>49906.656</v>
      </c>
      <c r="H305" s="4">
        <f>'[9]Gas'!J39</f>
        <v>0</v>
      </c>
      <c r="I305" s="4">
        <f>'[9]Gas'!H39</f>
        <v>0</v>
      </c>
      <c r="J305" s="4"/>
      <c r="K305" s="4">
        <f>'[9]Gas'!AA39</f>
        <v>25781.381881276004</v>
      </c>
      <c r="L305" s="4">
        <f>'[9]Gas'!T39</f>
        <v>10550.797391051166</v>
      </c>
      <c r="M305" s="4">
        <f>'[9]Gas'!U39</f>
        <v>3413.49804</v>
      </c>
      <c r="N305" s="4">
        <f>'[9]Gas'!V39</f>
        <v>2664.7279108219595</v>
      </c>
      <c r="O305" s="4">
        <f>'[9]Gas'!W39</f>
        <v>251.208</v>
      </c>
      <c r="P305" s="4">
        <f>'[9]Gas'!Y39</f>
        <v>8901.150539402879</v>
      </c>
      <c r="Q305" s="4">
        <f>'[9]Gas'!Z39</f>
        <v>0</v>
      </c>
      <c r="R305" s="4">
        <f>'[9]Gas'!X39</f>
        <v>0</v>
      </c>
      <c r="T305" s="5">
        <f t="shared" si="11"/>
        <v>0.16153665455743035</v>
      </c>
      <c r="U305" s="25"/>
    </row>
    <row r="306" spans="1:21" ht="11.25">
      <c r="A306" s="2">
        <v>1975</v>
      </c>
      <c r="B306" s="4">
        <f>'[9]Gas'!B38</f>
        <v>157339.94400000002</v>
      </c>
      <c r="C306" s="4">
        <f>'[9]Gas'!D38</f>
        <v>50702.148</v>
      </c>
      <c r="D306" s="4">
        <f>'[9]Gas'!E38</f>
        <v>22399.38</v>
      </c>
      <c r="E306" s="4">
        <f>'[9]Gas'!F38</f>
        <v>36969.444</v>
      </c>
      <c r="F306" s="4">
        <f>'[9]Gas'!G38</f>
        <v>34289.892</v>
      </c>
      <c r="G306" s="4">
        <f>'[9]Gas'!I38</f>
        <v>46347.876000000004</v>
      </c>
      <c r="H306" s="4">
        <f>'[9]Gas'!J38</f>
        <v>0</v>
      </c>
      <c r="I306" s="4">
        <f>'[9]Gas'!H38</f>
        <v>0</v>
      </c>
      <c r="J306" s="4"/>
      <c r="K306" s="4">
        <f>'[9]Gas'!AA38</f>
        <v>24876.02965193201</v>
      </c>
      <c r="L306" s="4">
        <f>'[9]Gas'!T38</f>
        <v>9487.563307002072</v>
      </c>
      <c r="M306" s="4">
        <f>'[9]Gas'!U38</f>
        <v>3539.1020400000007</v>
      </c>
      <c r="N306" s="4">
        <f>'[9]Gas'!V38</f>
        <v>3177.87879965386</v>
      </c>
      <c r="O306" s="4">
        <f>'[9]Gas'!W38</f>
        <v>276.3288</v>
      </c>
      <c r="P306" s="4">
        <f>'[9]Gas'!Y38</f>
        <v>8395.156705276078</v>
      </c>
      <c r="Q306" s="4">
        <f>'[9]Gas'!Z38</f>
        <v>0</v>
      </c>
      <c r="R306" s="4">
        <f>'[9]Gas'!X38</f>
        <v>0</v>
      </c>
      <c r="T306" s="5">
        <f t="shared" si="11"/>
        <v>0.1581037149214443</v>
      </c>
      <c r="U306" s="25"/>
    </row>
    <row r="307" spans="1:21" ht="11.25">
      <c r="A307" s="2">
        <v>1976</v>
      </c>
      <c r="B307" s="4">
        <f>'[9]Gas'!B37</f>
        <v>179571.85199999998</v>
      </c>
      <c r="C307" s="4">
        <f>'[9]Gas'!D37</f>
        <v>54930.816000000006</v>
      </c>
      <c r="D307" s="4">
        <f>'[9]Gas'!E37</f>
        <v>25413.876</v>
      </c>
      <c r="E307" s="4">
        <f>'[9]Gas'!F37</f>
        <v>42035.472</v>
      </c>
      <c r="F307" s="4">
        <f>'[9]Gas'!G37</f>
        <v>39020.976</v>
      </c>
      <c r="G307" s="4">
        <f>'[9]Gas'!I37</f>
        <v>56186.856</v>
      </c>
      <c r="H307" s="4">
        <f>'[9]Gas'!J37</f>
        <v>0</v>
      </c>
      <c r="I307" s="4">
        <f>'[9]Gas'!H37</f>
        <v>0</v>
      </c>
      <c r="J307" s="4"/>
      <c r="K307" s="4">
        <f>'[9]Gas'!AA37</f>
        <v>29322.97572300842</v>
      </c>
      <c r="L307" s="4">
        <f>'[9]Gas'!T37</f>
        <v>11148.748583421775</v>
      </c>
      <c r="M307" s="4">
        <f>'[9]Gas'!U37</f>
        <v>4091.634036000001</v>
      </c>
      <c r="N307" s="4">
        <f>'[9]Gas'!V37</f>
        <v>3462.172310860407</v>
      </c>
      <c r="O307" s="4">
        <f>'[9]Gas'!W37</f>
        <v>301.44960000000003</v>
      </c>
      <c r="P307" s="4">
        <f>'[9]Gas'!Y37</f>
        <v>10318.971192726238</v>
      </c>
      <c r="Q307" s="4">
        <f>'[9]Gas'!Z37</f>
        <v>0</v>
      </c>
      <c r="R307" s="4">
        <f>'[9]Gas'!X37</f>
        <v>0</v>
      </c>
      <c r="T307" s="5">
        <f t="shared" si="11"/>
        <v>0.16329383139072612</v>
      </c>
      <c r="U307" s="25"/>
    </row>
    <row r="308" spans="1:21" ht="11.25">
      <c r="A308" s="2">
        <v>1977</v>
      </c>
      <c r="B308" s="4">
        <f>'[9]Gas'!B36</f>
        <v>177897.132</v>
      </c>
      <c r="C308" s="4">
        <f>'[9]Gas'!D36</f>
        <v>52711.812000000005</v>
      </c>
      <c r="D308" s="4">
        <f>'[9]Gas'!E36</f>
        <v>26209.368000000002</v>
      </c>
      <c r="E308" s="4">
        <f>'[9]Gas'!F36</f>
        <v>42705.36</v>
      </c>
      <c r="F308" s="4">
        <f>'[9]Gas'!G36</f>
        <v>40318.884</v>
      </c>
      <c r="G308" s="4">
        <f>'[9]Gas'!I36</f>
        <v>55182.024000000005</v>
      </c>
      <c r="H308" s="4">
        <f>'[9]Gas'!J36</f>
        <v>0</v>
      </c>
      <c r="I308" s="4">
        <f>'[9]Gas'!H36</f>
        <v>0</v>
      </c>
      <c r="J308" s="4"/>
      <c r="K308" s="4">
        <f>'[9]Gas'!AA36</f>
        <v>29241.656440665873</v>
      </c>
      <c r="L308" s="4">
        <f>'[9]Gas'!T36</f>
        <v>10845.081951634857</v>
      </c>
      <c r="M308" s="4">
        <f>'[9]Gas'!U36</f>
        <v>4298.336352000001</v>
      </c>
      <c r="N308" s="4">
        <f>'[9]Gas'!V36</f>
        <v>3543.205023224615</v>
      </c>
      <c r="O308" s="4">
        <f>'[9]Gas'!W36</f>
        <v>326.5704</v>
      </c>
      <c r="P308" s="4">
        <f>'[9]Gas'!Y36</f>
        <v>10228.4627138064</v>
      </c>
      <c r="Q308" s="4">
        <f>'[9]Gas'!Z36</f>
        <v>0</v>
      </c>
      <c r="R308" s="4">
        <f>'[9]Gas'!X36</f>
        <v>0</v>
      </c>
      <c r="T308" s="5">
        <f t="shared" si="11"/>
        <v>0.16437396214271668</v>
      </c>
      <c r="U308" s="25"/>
    </row>
    <row r="309" spans="1:21" ht="11.25">
      <c r="A309" s="2">
        <v>1978</v>
      </c>
      <c r="B309" s="4">
        <f>'[9]Gas'!B35</f>
        <v>181916.46</v>
      </c>
      <c r="C309" s="4">
        <f>'[9]Gas'!D35</f>
        <v>55433.232</v>
      </c>
      <c r="D309" s="4">
        <f>'[9]Gas'!E35</f>
        <v>26921.124</v>
      </c>
      <c r="E309" s="4">
        <f>'[9]Gas'!F35</f>
        <v>45217.44</v>
      </c>
      <c r="F309" s="4">
        <f>'[9]Gas'!G35</f>
        <v>42830.964</v>
      </c>
      <c r="G309" s="4">
        <f>'[9]Gas'!I35</f>
        <v>53130.492</v>
      </c>
      <c r="H309" s="4">
        <f>'[9]Gas'!J35</f>
        <v>0</v>
      </c>
      <c r="I309" s="4">
        <f>'[9]Gas'!H35</f>
        <v>0</v>
      </c>
      <c r="J309" s="4"/>
      <c r="K309" s="4">
        <f>'[9]Gas'!AA35</f>
        <v>30288.94924996772</v>
      </c>
      <c r="L309" s="4">
        <f>'[9]Gas'!T35</f>
        <v>11885.963474950626</v>
      </c>
      <c r="M309" s="4">
        <f>'[9]Gas'!U35</f>
        <v>4495.827708000002</v>
      </c>
      <c r="N309" s="4">
        <f>'[9]Gas'!V35</f>
        <v>3638.986404746778</v>
      </c>
      <c r="O309" s="4">
        <f>'[9]Gas'!W35</f>
        <v>364.2516</v>
      </c>
      <c r="P309" s="4">
        <f>'[9]Gas'!Y35</f>
        <v>9903.920062270317</v>
      </c>
      <c r="Q309" s="4">
        <f>'[9]Gas'!Z35</f>
        <v>0</v>
      </c>
      <c r="R309" s="4">
        <f>'[9]Gas'!X35</f>
        <v>0</v>
      </c>
      <c r="T309" s="5">
        <f t="shared" si="11"/>
        <v>0.16649922304978737</v>
      </c>
      <c r="U309" s="25"/>
    </row>
    <row r="310" spans="1:21" ht="11.25">
      <c r="A310" s="2">
        <v>1979</v>
      </c>
      <c r="B310" s="4">
        <f>'[9]Gas'!B34</f>
        <v>188112.924</v>
      </c>
      <c r="C310" s="4">
        <f>'[9]Gas'!D34</f>
        <v>57233.556</v>
      </c>
      <c r="D310" s="4">
        <f>'[9]Gas'!E34</f>
        <v>28344.636000000002</v>
      </c>
      <c r="E310" s="4">
        <f>'[9]Gas'!F34</f>
        <v>46766.556</v>
      </c>
      <c r="F310" s="4">
        <f>'[9]Gas'!G34</f>
        <v>43668.324</v>
      </c>
      <c r="G310" s="4">
        <f>'[9]Gas'!I34</f>
        <v>54470.268000000004</v>
      </c>
      <c r="H310" s="4">
        <f>'[9]Gas'!J34</f>
        <v>0</v>
      </c>
      <c r="I310" s="4">
        <f>'[9]Gas'!H34</f>
        <v>0</v>
      </c>
      <c r="J310" s="4"/>
      <c r="K310" s="4">
        <f>'[9]Gas'!AA34</f>
        <v>31749.75018166724</v>
      </c>
      <c r="L310" s="4">
        <f>'[9]Gas'!T34</f>
        <v>12632.505141005682</v>
      </c>
      <c r="M310" s="4">
        <f>'[9]Gas'!U34</f>
        <v>4818.58812</v>
      </c>
      <c r="N310" s="4">
        <f>'[9]Gas'!V34</f>
        <v>3694.7867325545135</v>
      </c>
      <c r="O310" s="4">
        <f>'[9]Gas'!W34</f>
        <v>389.3724</v>
      </c>
      <c r="P310" s="4">
        <f>'[9]Gas'!Y34</f>
        <v>10214.49778810704</v>
      </c>
      <c r="Q310" s="4">
        <f>'[9]Gas'!Z34</f>
        <v>0</v>
      </c>
      <c r="R310" s="4">
        <f>'[9]Gas'!X34</f>
        <v>0</v>
      </c>
      <c r="T310" s="5">
        <f t="shared" si="11"/>
        <v>0.168780270417078</v>
      </c>
      <c r="U310" s="25"/>
    </row>
    <row r="311" spans="1:21" ht="11.25">
      <c r="A311" s="2">
        <v>1980</v>
      </c>
      <c r="B311" s="4">
        <f>'[9]Gas'!B33</f>
        <v>181120.968</v>
      </c>
      <c r="C311" s="4">
        <f>'[9]Gas'!D33</f>
        <v>60771.402</v>
      </c>
      <c r="D311" s="4">
        <f>'[9]Gas'!E33</f>
        <v>29328.534</v>
      </c>
      <c r="E311" s="4">
        <f>'[9]Gas'!F33</f>
        <v>53549.172000000006</v>
      </c>
      <c r="F311" s="4">
        <f>'[9]Gas'!G33</f>
        <v>50702.148</v>
      </c>
      <c r="G311" s="4">
        <f>'[9]Gas'!I33</f>
        <v>36048.348000000005</v>
      </c>
      <c r="H311" s="4">
        <f>'[9]Gas'!J33</f>
        <v>0</v>
      </c>
      <c r="I311" s="4">
        <f>'[9]Gas'!H33</f>
        <v>0</v>
      </c>
      <c r="J311" s="4"/>
      <c r="K311" s="4">
        <f>'[9]Gas'!AA33</f>
        <v>29492.74031515849</v>
      </c>
      <c r="L311" s="4">
        <f>'[9]Gas'!T33</f>
        <v>13278.387193198248</v>
      </c>
      <c r="M311" s="4">
        <f>'[9]Gas'!U33</f>
        <v>5073.836382000002</v>
      </c>
      <c r="N311" s="4">
        <f>'[9]Gas'!V33</f>
        <v>4004.839622349683</v>
      </c>
      <c r="O311" s="4">
        <f>'[9]Gas'!W33</f>
        <v>427.0536</v>
      </c>
      <c r="P311" s="4">
        <f>'[9]Gas'!Y33</f>
        <v>6708.623517610559</v>
      </c>
      <c r="Q311" s="4">
        <f>'[9]Gas'!Z33</f>
        <v>0</v>
      </c>
      <c r="R311" s="4">
        <f>'[9]Gas'!X33</f>
        <v>0</v>
      </c>
      <c r="T311" s="5">
        <f t="shared" si="11"/>
        <v>0.16283448924123733</v>
      </c>
      <c r="U311" s="25"/>
    </row>
    <row r="312" spans="1:21" ht="11.25">
      <c r="A312" s="2">
        <v>1981</v>
      </c>
      <c r="B312" s="4">
        <f>'[9]Gas'!B32</f>
        <v>170612.1</v>
      </c>
      <c r="C312" s="4">
        <f>'[9]Gas'!D32</f>
        <v>50764.95</v>
      </c>
      <c r="D312" s="4">
        <f>'[9]Gas'!E32</f>
        <v>25811.622000000003</v>
      </c>
      <c r="E312" s="4">
        <f>'[9]Gas'!F32</f>
        <v>52293.132</v>
      </c>
      <c r="F312" s="4">
        <f>'[9]Gas'!G32</f>
        <v>49822.92</v>
      </c>
      <c r="G312" s="4">
        <f>'[9]Gas'!I32</f>
        <v>40235.148</v>
      </c>
      <c r="H312" s="4">
        <f>'[9]Gas'!J32</f>
        <v>0</v>
      </c>
      <c r="I312" s="4">
        <f>'[9]Gas'!H32</f>
        <v>0</v>
      </c>
      <c r="J312" s="4"/>
      <c r="K312" s="4">
        <f>'[9]Gas'!AA32</f>
        <v>27763.369400382</v>
      </c>
      <c r="L312" s="4">
        <f>'[9]Gas'!T32</f>
        <v>11564.24557571636</v>
      </c>
      <c r="M312" s="4">
        <f>'[9]Gas'!U32</f>
        <v>4542.845472000003</v>
      </c>
      <c r="N312" s="4">
        <f>'[9]Gas'!V32</f>
        <v>3679.309674943478</v>
      </c>
      <c r="O312" s="4">
        <f>'[9]Gas'!W32</f>
        <v>452.1744</v>
      </c>
      <c r="P312" s="4">
        <f>'[9]Gas'!Y32</f>
        <v>7524.794277722159</v>
      </c>
      <c r="Q312" s="4">
        <f>'[9]Gas'!Z32</f>
        <v>0</v>
      </c>
      <c r="R312" s="4">
        <f>'[9]Gas'!X32</f>
        <v>0</v>
      </c>
      <c r="T312" s="5">
        <f t="shared" si="11"/>
        <v>0.16272802105115639</v>
      </c>
      <c r="U312" s="25"/>
    </row>
    <row r="313" spans="1:21" ht="11.25">
      <c r="A313" s="2">
        <v>1982</v>
      </c>
      <c r="B313" s="4">
        <f>'[9]Gas'!B31</f>
        <v>164708.71200000003</v>
      </c>
      <c r="C313" s="4">
        <f>'[9]Gas'!D31</f>
        <v>46766.55600000001</v>
      </c>
      <c r="D313" s="4">
        <f>'[9]Gas'!E31</f>
        <v>21896.964000000004</v>
      </c>
      <c r="E313" s="4">
        <f>'[9]Gas'!F31</f>
        <v>57024.216</v>
      </c>
      <c r="F313" s="4">
        <f>'[9]Gas'!G31</f>
        <v>54554.004</v>
      </c>
      <c r="G313" s="4">
        <f>'[9]Gas'!I31</f>
        <v>37388.124</v>
      </c>
      <c r="H313" s="4">
        <f>'[9]Gas'!J31</f>
        <v>0</v>
      </c>
      <c r="I313" s="4">
        <f>'[9]Gas'!H31</f>
        <v>0</v>
      </c>
      <c r="J313" s="4"/>
      <c r="K313" s="4">
        <f>'[9]Gas'!AA31</f>
        <v>25439.178641973984</v>
      </c>
      <c r="L313" s="4">
        <f>'[9]Gas'!T31</f>
        <v>10388.21038787936</v>
      </c>
      <c r="M313" s="4">
        <f>'[9]Gas'!U31</f>
        <v>3919.5565560000023</v>
      </c>
      <c r="N313" s="4">
        <f>'[9]Gas'!V31</f>
        <v>3649.4160882346214</v>
      </c>
      <c r="O313" s="4">
        <f>'[9]Gas'!W31</f>
        <v>489.8556</v>
      </c>
      <c r="P313" s="4">
        <f>'[9]Gas'!Y31</f>
        <v>6992.140009859999</v>
      </c>
      <c r="Q313" s="4">
        <f>'[9]Gas'!Z31</f>
        <v>0</v>
      </c>
      <c r="R313" s="4">
        <f>'[9]Gas'!X31</f>
        <v>0</v>
      </c>
      <c r="T313" s="5">
        <f t="shared" si="11"/>
        <v>0.15444950259810167</v>
      </c>
      <c r="U313" s="25"/>
    </row>
    <row r="314" spans="1:21" ht="11.25">
      <c r="A314" s="2">
        <v>1983</v>
      </c>
      <c r="B314" s="4">
        <f>'[9]Gas'!B30</f>
        <v>166006.62</v>
      </c>
      <c r="C314" s="4">
        <f>'[9]Gas'!D30</f>
        <v>47017.764</v>
      </c>
      <c r="D314" s="4">
        <f>'[9]Gas'!E30</f>
        <v>21603.888000000003</v>
      </c>
      <c r="E314" s="4">
        <f>'[9]Gas'!F30</f>
        <v>54805.21200000001</v>
      </c>
      <c r="F314" s="4">
        <f>'[9]Gas'!G30</f>
        <v>52083.792</v>
      </c>
      <c r="G314" s="4">
        <f>'[9]Gas'!I30</f>
        <v>40821.3</v>
      </c>
      <c r="H314" s="4">
        <f>'[9]Gas'!J30</f>
        <v>0</v>
      </c>
      <c r="I314" s="4">
        <f>'[9]Gas'!H30</f>
        <v>0</v>
      </c>
      <c r="J314" s="4"/>
      <c r="K314" s="4">
        <f>'[9]Gas'!AA30</f>
        <v>25812.35828364598</v>
      </c>
      <c r="L314" s="4">
        <f>'[9]Gas'!T30</f>
        <v>10124.161552366668</v>
      </c>
      <c r="M314" s="4">
        <f>'[9]Gas'!U30</f>
        <v>3931.9076160000027</v>
      </c>
      <c r="N314" s="4">
        <f>'[9]Gas'!V30</f>
        <v>3554.2164706933063</v>
      </c>
      <c r="O314" s="4">
        <f>'[9]Gas'!W30</f>
        <v>527.5368</v>
      </c>
      <c r="P314" s="4">
        <f>'[9]Gas'!Y30</f>
        <v>7674.535844585999</v>
      </c>
      <c r="Q314" s="4">
        <f>'[9]Gas'!Z30</f>
        <v>0</v>
      </c>
      <c r="R314" s="4">
        <f>'[9]Gas'!X30</f>
        <v>0</v>
      </c>
      <c r="T314" s="5">
        <f t="shared" si="11"/>
        <v>0.1554899333752231</v>
      </c>
      <c r="U314" s="25"/>
    </row>
    <row r="315" spans="1:21" ht="11.25">
      <c r="A315" s="2">
        <v>1984</v>
      </c>
      <c r="B315" s="4">
        <f>'[9]Gas'!B29</f>
        <v>185056.56</v>
      </c>
      <c r="C315" s="4">
        <f>'[9]Gas'!D29</f>
        <v>51120.828</v>
      </c>
      <c r="D315" s="4">
        <f>'[9]Gas'!E29</f>
        <v>22734.324</v>
      </c>
      <c r="E315" s="4">
        <f>'[9]Gas'!F29</f>
        <v>59285.088</v>
      </c>
      <c r="F315" s="4">
        <f>'[9]Gas'!G29</f>
        <v>55642.572</v>
      </c>
      <c r="G315" s="4">
        <f>'[9]Gas'!I29</f>
        <v>50032.26</v>
      </c>
      <c r="H315" s="4">
        <f>'[9]Gas'!J29</f>
        <v>0</v>
      </c>
      <c r="I315" s="4">
        <f>'[9]Gas'!H29</f>
        <v>0</v>
      </c>
      <c r="J315" s="4"/>
      <c r="K315" s="4">
        <f>'[9]Gas'!AA29</f>
        <v>29149.770980082547</v>
      </c>
      <c r="L315" s="4">
        <f>'[9]Gas'!T29</f>
        <v>11025.756521254405</v>
      </c>
      <c r="M315" s="4">
        <f>'[9]Gas'!U29</f>
        <v>4205.84994</v>
      </c>
      <c r="N315" s="4">
        <f>'[9]Gas'!V29</f>
        <v>3912.1262290965396</v>
      </c>
      <c r="O315" s="4">
        <f>'[9]Gas'!W29</f>
        <v>565.218</v>
      </c>
      <c r="P315" s="4">
        <f>'[9]Gas'!Y29</f>
        <v>9440.820289731599</v>
      </c>
      <c r="Q315" s="4">
        <f>'[9]Gas'!Z29</f>
        <v>0</v>
      </c>
      <c r="R315" s="4">
        <f>'[9]Gas'!X29</f>
        <v>0</v>
      </c>
      <c r="T315" s="5">
        <f t="shared" si="11"/>
        <v>0.15751817163402662</v>
      </c>
      <c r="U315" s="25"/>
    </row>
    <row r="316" spans="1:21" ht="11.25">
      <c r="A316" s="2">
        <v>1985</v>
      </c>
      <c r="B316" s="4">
        <f>'[9]Gas'!B28</f>
        <v>196402.78800000006</v>
      </c>
      <c r="C316" s="4">
        <f>'[9]Gas'!D28</f>
        <v>49781.052</v>
      </c>
      <c r="D316" s="4">
        <f>'[9]Gas'!E28</f>
        <v>22231.908000000003</v>
      </c>
      <c r="E316" s="4">
        <f>'[9]Gas'!F28</f>
        <v>66611.988</v>
      </c>
      <c r="F316" s="4">
        <f>'[9]Gas'!G28</f>
        <v>62550.792</v>
      </c>
      <c r="G316" s="4">
        <f>'[9]Gas'!I28</f>
        <v>55726.308000000005</v>
      </c>
      <c r="H316" s="4">
        <f>'[9]Gas'!J28</f>
        <v>0</v>
      </c>
      <c r="I316" s="4">
        <f>'[9]Gas'!H28</f>
        <v>0</v>
      </c>
      <c r="J316" s="4"/>
      <c r="K316" s="4">
        <f>'[9]Gas'!AA28</f>
        <v>30159.199127126056</v>
      </c>
      <c r="L316" s="4">
        <f>'[9]Gas'!T28</f>
        <v>10371.831983941449</v>
      </c>
      <c r="M316" s="4">
        <f>'[9]Gas'!U28</f>
        <v>4179.598704000003</v>
      </c>
      <c r="N316" s="4">
        <f>'[9]Gas'!V28</f>
        <v>4427.350918490287</v>
      </c>
      <c r="O316" s="4">
        <f>'[9]Gas'!W28</f>
        <v>615.4596</v>
      </c>
      <c r="P316" s="4">
        <f>'[9]Gas'!Y28</f>
        <v>10564.95792069432</v>
      </c>
      <c r="Q316" s="4">
        <f>'[9]Gas'!Z28</f>
        <v>0</v>
      </c>
      <c r="R316" s="4">
        <f>'[9]Gas'!X28</f>
        <v>0</v>
      </c>
      <c r="T316" s="5">
        <f t="shared" si="11"/>
        <v>0.15355789718792612</v>
      </c>
      <c r="U316" s="25"/>
    </row>
    <row r="317" spans="1:21" ht="11.25">
      <c r="A317" s="2">
        <v>1986</v>
      </c>
      <c r="B317" s="4">
        <f>'[9]Gas'!B27</f>
        <v>190331.92799999999</v>
      </c>
      <c r="C317" s="4">
        <f>'[9]Gas'!D27</f>
        <v>46787.49</v>
      </c>
      <c r="D317" s="4">
        <f>'[9]Gas'!E27</f>
        <v>20578.122000000003</v>
      </c>
      <c r="E317" s="4">
        <f>'[9]Gas'!F27</f>
        <v>64769.79600000001</v>
      </c>
      <c r="F317" s="4">
        <f>'[9]Gas'!G27</f>
        <v>61504.092000000004</v>
      </c>
      <c r="G317" s="4">
        <f>'[9]Gas'!I27</f>
        <v>55977.516</v>
      </c>
      <c r="H317" s="4">
        <f>'[9]Gas'!J27</f>
        <v>0</v>
      </c>
      <c r="I317" s="4">
        <f>'[9]Gas'!H27</f>
        <v>0</v>
      </c>
      <c r="J317" s="4"/>
      <c r="K317" s="4">
        <f>'[9]Gas'!AA27</f>
        <v>29008.588739691462</v>
      </c>
      <c r="L317" s="4">
        <f>'[9]Gas'!T27</f>
        <v>9511.303036165238</v>
      </c>
      <c r="M317" s="4">
        <f>'[9]Gas'!U27</f>
        <v>3930.4213020000025</v>
      </c>
      <c r="N317" s="4">
        <f>'[9]Gas'!V27</f>
        <v>4266.492017028306</v>
      </c>
      <c r="O317" s="4">
        <f>'[9]Gas'!W27</f>
        <v>665.7012</v>
      </c>
      <c r="P317" s="4">
        <f>'[9]Gas'!Y27</f>
        <v>10634.671184497918</v>
      </c>
      <c r="Q317" s="4">
        <f>'[9]Gas'!Z27</f>
        <v>0</v>
      </c>
      <c r="R317" s="4">
        <f>'[9]Gas'!X27</f>
        <v>0</v>
      </c>
      <c r="T317" s="5">
        <f t="shared" si="11"/>
        <v>0.15241052326066631</v>
      </c>
      <c r="U317" s="25"/>
    </row>
    <row r="318" spans="1:21" ht="11.25">
      <c r="A318" s="2">
        <v>1987</v>
      </c>
      <c r="B318" s="4">
        <f>'[9]Gas'!B26</f>
        <v>196863.33599999995</v>
      </c>
      <c r="C318" s="4">
        <f>'[9]Gas'!D26</f>
        <v>47143.367999999995</v>
      </c>
      <c r="D318" s="4">
        <f>'[9]Gas'!E26</f>
        <v>21143.34</v>
      </c>
      <c r="E318" s="4">
        <f>'[9]Gas'!F26</f>
        <v>70882.524</v>
      </c>
      <c r="F318" s="4">
        <f>'[9]Gas'!G26</f>
        <v>67281.87599999999</v>
      </c>
      <c r="G318" s="4">
        <f>'[9]Gas'!I26</f>
        <v>55307.628</v>
      </c>
      <c r="H318" s="4">
        <f>'[9]Gas'!J26</f>
        <v>0</v>
      </c>
      <c r="I318" s="4">
        <f>'[9]Gas'!H26</f>
        <v>0</v>
      </c>
      <c r="J318" s="4"/>
      <c r="K318" s="4">
        <f>'[9]Gas'!AA26</f>
        <v>30147.4841306015</v>
      </c>
      <c r="L318" s="4">
        <f>'[9]Gas'!T26</f>
        <v>10097.936763939273</v>
      </c>
      <c r="M318" s="4">
        <f>'[9]Gas'!U26</f>
        <v>4101.807960000001</v>
      </c>
      <c r="N318" s="4">
        <f>'[9]Gas'!V26</f>
        <v>4698.862599746629</v>
      </c>
      <c r="O318" s="4">
        <f>'[9]Gas'!W26</f>
        <v>715.9428</v>
      </c>
      <c r="P318" s="4">
        <f>'[9]Gas'!Y26</f>
        <v>10532.934006915597</v>
      </c>
      <c r="Q318" s="4">
        <f>'[9]Gas'!Z26</f>
        <v>0</v>
      </c>
      <c r="R318" s="4">
        <f>'[9]Gas'!X26</f>
        <v>0</v>
      </c>
      <c r="T318" s="5">
        <f t="shared" si="11"/>
        <v>0.15313915096207406</v>
      </c>
      <c r="U318" s="25"/>
    </row>
    <row r="319" spans="1:21" ht="11.25">
      <c r="A319" s="2">
        <v>1988</v>
      </c>
      <c r="B319" s="4">
        <f>'[9]Gas'!B25</f>
        <v>192383.46</v>
      </c>
      <c r="C319" s="4">
        <f>'[9]Gas'!D25</f>
        <v>48231.936</v>
      </c>
      <c r="D319" s="4">
        <f>'[9]Gas'!E25</f>
        <v>22524.984</v>
      </c>
      <c r="E319" s="4">
        <f>'[9]Gas'!F25</f>
        <v>65146.608</v>
      </c>
      <c r="F319" s="4">
        <f>'[9]Gas'!G25</f>
        <v>61462.224</v>
      </c>
      <c r="G319" s="4">
        <f>'[9]Gas'!I25</f>
        <v>53925.984</v>
      </c>
      <c r="H319" s="4">
        <f>'[9]Gas'!J25</f>
        <v>0</v>
      </c>
      <c r="I319" s="4">
        <f>'[9]Gas'!H25</f>
        <v>0</v>
      </c>
      <c r="J319" s="4"/>
      <c r="K319" s="4">
        <f>'[9]Gas'!AA25</f>
        <v>30637.453715296157</v>
      </c>
      <c r="L319" s="4">
        <f>'[9]Gas'!T25</f>
        <v>10243.961374247667</v>
      </c>
      <c r="M319" s="4">
        <f>'[9]Gas'!U25</f>
        <v>4437.421848000002</v>
      </c>
      <c r="N319" s="4">
        <f>'[9]Gas'!V25</f>
        <v>4918.527345671209</v>
      </c>
      <c r="O319" s="4">
        <f>'[9]Gas'!W25</f>
        <v>766.1844000000001</v>
      </c>
      <c r="P319" s="4">
        <f>'[9]Gas'!Y25</f>
        <v>10271.358747377279</v>
      </c>
      <c r="Q319" s="4">
        <f>'[9]Gas'!Z25</f>
        <v>0</v>
      </c>
      <c r="R319" s="4">
        <f>'[9]Gas'!X25</f>
        <v>0</v>
      </c>
      <c r="T319" s="5">
        <f t="shared" si="11"/>
        <v>0.15925201529952812</v>
      </c>
      <c r="U319" s="25"/>
    </row>
    <row r="320" spans="1:21" ht="11.25">
      <c r="A320" s="2">
        <v>1989</v>
      </c>
      <c r="B320" s="4">
        <f>'[9]Gas'!B24</f>
        <v>208042.092</v>
      </c>
      <c r="C320" s="4">
        <f>'[9]Gas'!D24</f>
        <v>50262.534</v>
      </c>
      <c r="D320" s="4">
        <f>'[9]Gas'!E24</f>
        <v>23467.014</v>
      </c>
      <c r="E320" s="4">
        <f>'[9]Gas'!F24</f>
        <v>64895.399999999994</v>
      </c>
      <c r="F320" s="4">
        <f>'[9]Gas'!G24</f>
        <v>61043.543999999994</v>
      </c>
      <c r="G320" s="4">
        <f>'[9]Gas'!I24</f>
        <v>66653.856</v>
      </c>
      <c r="H320" s="4">
        <f>'[9]Gas'!J24</f>
        <v>0</v>
      </c>
      <c r="I320" s="4">
        <f>'[9]Gas'!H24</f>
        <v>0</v>
      </c>
      <c r="J320" s="4"/>
      <c r="K320" s="4">
        <f>'[9]Gas'!AA24</f>
        <v>34737.333479729044</v>
      </c>
      <c r="L320" s="4">
        <f>'[9]Gas'!T24</f>
        <v>11726.169406179006</v>
      </c>
      <c r="M320" s="4">
        <f>'[9]Gas'!U24</f>
        <v>4693.4028</v>
      </c>
      <c r="N320" s="4">
        <f>'[9]Gas'!V24</f>
        <v>4760.089287875156</v>
      </c>
      <c r="O320" s="4">
        <f>'[9]Gas'!W24</f>
        <v>828.9864</v>
      </c>
      <c r="P320" s="4">
        <f>'[9]Gas'!Y24</f>
        <v>12728.685585674879</v>
      </c>
      <c r="Q320" s="4">
        <f>'[9]Gas'!Z24</f>
        <v>0</v>
      </c>
      <c r="R320" s="4">
        <f>'[9]Gas'!X24</f>
        <v>0</v>
      </c>
      <c r="T320" s="5">
        <f t="shared" si="11"/>
        <v>0.16697262148146946</v>
      </c>
      <c r="U320" s="25"/>
    </row>
    <row r="321" spans="1:21" ht="11.25">
      <c r="A321" s="2">
        <v>1990</v>
      </c>
      <c r="B321" s="4">
        <f>'[9]Gas'!B23</f>
        <v>224621.82</v>
      </c>
      <c r="C321" s="4">
        <f>'[9]Gas'!D23</f>
        <v>48106.332</v>
      </c>
      <c r="D321" s="4">
        <f>'[9]Gas'!E23</f>
        <v>22901.796000000002</v>
      </c>
      <c r="E321" s="4">
        <f>'[9]Gas'!F23</f>
        <v>75990.42000000001</v>
      </c>
      <c r="F321" s="4">
        <f>'[9]Gas'!G23</f>
        <v>71259.336</v>
      </c>
      <c r="G321" s="4">
        <f>'[9]Gas'!I23</f>
        <v>73603.944</v>
      </c>
      <c r="H321" s="4">
        <f>'[9]Gas'!J23</f>
        <v>0</v>
      </c>
      <c r="I321" s="4">
        <f>'[9]Gas'!H23</f>
        <v>0</v>
      </c>
      <c r="J321" s="4"/>
      <c r="K321" s="4">
        <f>'[9]Gas'!AA23</f>
        <v>36605.95609847539</v>
      </c>
      <c r="L321" s="4">
        <f>'[9]Gas'!T23</f>
        <v>10941.48839243948</v>
      </c>
      <c r="M321" s="4">
        <f>'[9]Gas'!U23</f>
        <v>4649.064588000001</v>
      </c>
      <c r="N321" s="4">
        <f>'[9]Gas'!V23</f>
        <v>5709.780007828557</v>
      </c>
      <c r="O321" s="4">
        <f>'[9]Gas'!W23</f>
        <v>1205.7984000000001</v>
      </c>
      <c r="P321" s="4">
        <f>'[9]Gas'!Y23</f>
        <v>14099.824710207358</v>
      </c>
      <c r="Q321" s="4">
        <f>'[9]Gas'!Z23</f>
        <v>0</v>
      </c>
      <c r="R321" s="4">
        <f>'[9]Gas'!X23</f>
        <v>0</v>
      </c>
      <c r="T321" s="5">
        <f t="shared" si="11"/>
        <v>0.1629670532385295</v>
      </c>
      <c r="U321" s="25"/>
    </row>
    <row r="322" spans="1:21" ht="11.25">
      <c r="A322" s="2">
        <v>1991</v>
      </c>
      <c r="B322" s="4">
        <f>'[9]Gas'!B22</f>
        <v>235926.18</v>
      </c>
      <c r="C322" s="4">
        <f>'[9]Gas'!D22</f>
        <v>48378.474</v>
      </c>
      <c r="D322" s="4">
        <f>'[9]Gas'!E22</f>
        <v>23173.938000000002</v>
      </c>
      <c r="E322" s="4">
        <f>'[9]Gas'!F22</f>
        <v>84489.62400000001</v>
      </c>
      <c r="F322" s="4">
        <f>'[9]Gas'!G22</f>
        <v>79800.408</v>
      </c>
      <c r="G322" s="4">
        <f>'[9]Gas'!I22</f>
        <v>75864.816</v>
      </c>
      <c r="H322" s="4">
        <f>'[9]Gas'!J22</f>
        <v>0</v>
      </c>
      <c r="I322" s="4">
        <f>'[9]Gas'!H22</f>
        <v>0</v>
      </c>
      <c r="J322" s="4"/>
      <c r="K322" s="4">
        <f>'[9]Gas'!AA22</f>
        <v>37455.11495697765</v>
      </c>
      <c r="L322" s="4">
        <f>'[9]Gas'!T22</f>
        <v>11089.763395851622</v>
      </c>
      <c r="M322" s="4">
        <f>'[9]Gas'!U22</f>
        <v>4773.831228000002</v>
      </c>
      <c r="N322" s="4">
        <f>'[9]Gas'!V22</f>
        <v>5868.402197850195</v>
      </c>
      <c r="O322" s="4">
        <f>'[9]Gas'!W22</f>
        <v>1205.7984000000001</v>
      </c>
      <c r="P322" s="4">
        <f>'[9]Gas'!Y22</f>
        <v>14517.319735275838</v>
      </c>
      <c r="Q322" s="4">
        <f>'[9]Gas'!Z22</f>
        <v>0</v>
      </c>
      <c r="R322" s="4">
        <f>'[9]Gas'!X22</f>
        <v>0</v>
      </c>
      <c r="T322" s="5">
        <f t="shared" si="11"/>
        <v>0.15875777311775088</v>
      </c>
      <c r="U322" s="25"/>
    </row>
    <row r="323" spans="1:21" ht="11.25">
      <c r="A323" s="2">
        <v>1992</v>
      </c>
      <c r="B323" s="4">
        <f>'[9]Gas'!B21</f>
        <v>229687.848</v>
      </c>
      <c r="C323" s="4">
        <f>'[9]Gas'!D21</f>
        <v>41784.263999999996</v>
      </c>
      <c r="D323" s="4">
        <f>'[9]Gas'!E21</f>
        <v>20431.584</v>
      </c>
      <c r="E323" s="4">
        <f>'[9]Gas'!F21</f>
        <v>89136.97200000001</v>
      </c>
      <c r="F323" s="4">
        <f>'[9]Gas'!G21</f>
        <v>84992.04000000001</v>
      </c>
      <c r="G323" s="4">
        <f>'[9]Gas'!I21</f>
        <v>74399.436</v>
      </c>
      <c r="H323" s="4">
        <f>'[9]Gas'!J21</f>
        <v>0</v>
      </c>
      <c r="I323" s="4">
        <f>'[9]Gas'!H21</f>
        <v>0</v>
      </c>
      <c r="J323" s="4"/>
      <c r="K323" s="4">
        <f>'[9]Gas'!AA21</f>
        <v>35074.336572879096</v>
      </c>
      <c r="L323" s="4">
        <f>'[9]Gas'!T21</f>
        <v>9257.501365611251</v>
      </c>
      <c r="M323" s="4">
        <f>'[9]Gas'!U21</f>
        <v>4270.201056000001</v>
      </c>
      <c r="N323" s="4">
        <f>'[9]Gas'!V21</f>
        <v>6052.211859509844</v>
      </c>
      <c r="O323" s="4">
        <f>'[9]Gas'!W21</f>
        <v>1180.6776</v>
      </c>
      <c r="P323" s="4">
        <f>'[9]Gas'!Y21</f>
        <v>14313.744691758004</v>
      </c>
      <c r="Q323" s="4">
        <f>'[9]Gas'!Z21</f>
        <v>0</v>
      </c>
      <c r="R323" s="4">
        <f>'[9]Gas'!X21</f>
        <v>0</v>
      </c>
      <c r="T323" s="5">
        <f t="shared" si="11"/>
        <v>0.15270436324031864</v>
      </c>
      <c r="U323" s="25"/>
    </row>
    <row r="324" spans="1:21" ht="11.25">
      <c r="A324" s="2">
        <v>1993</v>
      </c>
      <c r="B324" s="4">
        <f>'[9]Gas'!B20</f>
        <v>242206.38</v>
      </c>
      <c r="C324" s="4">
        <f>'[9]Gas'!D20</f>
        <v>44945.29800000001</v>
      </c>
      <c r="D324" s="4">
        <f>'[9]Gas'!E20</f>
        <v>23383.278000000002</v>
      </c>
      <c r="E324" s="4">
        <f>'[9]Gas'!F20</f>
        <v>91062.90000000001</v>
      </c>
      <c r="F324" s="4">
        <f>'[9]Gas'!G20</f>
        <v>87211.04400000001</v>
      </c>
      <c r="G324" s="4">
        <f>'[9]Gas'!I20</f>
        <v>79004.916</v>
      </c>
      <c r="H324" s="4">
        <f>'[9]Gas'!J20</f>
        <v>0</v>
      </c>
      <c r="I324" s="4">
        <f>'[9]Gas'!H20</f>
        <v>0</v>
      </c>
      <c r="J324" s="4"/>
      <c r="K324" s="4">
        <f>'[9]Gas'!AA20</f>
        <v>37836.9765934021</v>
      </c>
      <c r="L324" s="4">
        <f>'[9]Gas'!T20</f>
        <v>10841.067130060186</v>
      </c>
      <c r="M324" s="4">
        <f>'[9]Gas'!U20</f>
        <v>4950.877678363639</v>
      </c>
      <c r="N324" s="4">
        <f>'[9]Gas'!V20</f>
        <v>5723.838457216361</v>
      </c>
      <c r="O324" s="4">
        <f>'[9]Gas'!W20</f>
        <v>1142.9964</v>
      </c>
      <c r="P324" s="4">
        <f>'[9]Gas'!Y20</f>
        <v>15178.196927761914</v>
      </c>
      <c r="Q324" s="4">
        <f>'[9]Gas'!Z20</f>
        <v>0</v>
      </c>
      <c r="R324" s="4">
        <f>'[9]Gas'!X20</f>
        <v>0</v>
      </c>
      <c r="T324" s="5">
        <f t="shared" si="11"/>
        <v>0.1562179187575575</v>
      </c>
      <c r="U324" s="25"/>
    </row>
    <row r="325" spans="1:21" ht="11.25">
      <c r="A325" s="2">
        <v>1994</v>
      </c>
      <c r="B325" s="4">
        <f>'[9]Gas'!B19</f>
        <v>250831.18800000002</v>
      </c>
      <c r="C325" s="4">
        <f>'[9]Gas'!D19</f>
        <v>44966.232</v>
      </c>
      <c r="D325" s="4">
        <f>'[9]Gas'!E19</f>
        <v>21855.096000000005</v>
      </c>
      <c r="E325" s="4">
        <f>'[9]Gas'!F19</f>
        <v>86038.73999999999</v>
      </c>
      <c r="F325" s="4">
        <f>'[9]Gas'!G19</f>
        <v>81140.18400000001</v>
      </c>
      <c r="G325" s="4">
        <f>'[9]Gas'!I19</f>
        <v>94244.868</v>
      </c>
      <c r="H325" s="4">
        <f>'[9]Gas'!J19</f>
        <v>0</v>
      </c>
      <c r="I325" s="4">
        <f>'[9]Gas'!H19</f>
        <v>0</v>
      </c>
      <c r="J325" s="4"/>
      <c r="K325" s="4">
        <f>'[9]Gas'!AA19</f>
        <v>40441.2250461035</v>
      </c>
      <c r="L325" s="4">
        <f>'[9]Gas'!T19</f>
        <v>10983.64070620396</v>
      </c>
      <c r="M325" s="4">
        <f>'[9]Gas'!U19</f>
        <v>4680.9641978181835</v>
      </c>
      <c r="N325" s="4">
        <f>'[9]Gas'!V19</f>
        <v>5407.673578954876</v>
      </c>
      <c r="O325" s="4">
        <f>'[9]Gas'!W19</f>
        <v>1117.8756</v>
      </c>
      <c r="P325" s="4">
        <f>'[9]Gas'!Y19</f>
        <v>18251.070963126476</v>
      </c>
      <c r="Q325" s="4">
        <f>'[9]Gas'!Z19</f>
        <v>0</v>
      </c>
      <c r="R325" s="4">
        <f>'[9]Gas'!X19</f>
        <v>0</v>
      </c>
      <c r="T325" s="5">
        <f t="shared" si="11"/>
        <v>0.16122885422885888</v>
      </c>
      <c r="U325" s="25"/>
    </row>
    <row r="326" spans="1:21" ht="11.25">
      <c r="A326" s="2">
        <v>1995</v>
      </c>
      <c r="B326" s="4">
        <f>'[9]Gas'!B18</f>
        <v>271848.924</v>
      </c>
      <c r="C326" s="4">
        <f>'[9]Gas'!D18</f>
        <v>46724.688</v>
      </c>
      <c r="D326" s="4">
        <f>'[9]Gas'!E18</f>
        <v>23655.42</v>
      </c>
      <c r="E326" s="4">
        <f>'[9]Gas'!F18</f>
        <v>102576.60000000002</v>
      </c>
      <c r="F326" s="4">
        <f>'[9]Gas'!G18</f>
        <v>97384.96800000001</v>
      </c>
      <c r="G326" s="4">
        <f>'[9]Gas'!I18</f>
        <v>94831.02</v>
      </c>
      <c r="H326" s="4">
        <f>'[9]Gas'!J18</f>
        <v>0</v>
      </c>
      <c r="I326" s="4">
        <f>'[9]Gas'!H18</f>
        <v>0</v>
      </c>
      <c r="J326" s="4"/>
      <c r="K326" s="4">
        <f>'[9]Gas'!AA18</f>
        <v>43213.68992820942</v>
      </c>
      <c r="L326" s="4">
        <f>'[9]Gas'!T18</f>
        <v>12331.878381975088</v>
      </c>
      <c r="M326" s="4">
        <f>'[9]Gas'!U18</f>
        <v>5100.108552</v>
      </c>
      <c r="N326" s="4">
        <f>'[9]Gas'!V18</f>
        <v>6205.579811795132</v>
      </c>
      <c r="O326" s="4">
        <f>'[9]Gas'!W18</f>
        <v>1218.3588</v>
      </c>
      <c r="P326" s="4">
        <f>'[9]Gas'!Y18</f>
        <v>18357.764382439193</v>
      </c>
      <c r="Q326" s="4">
        <f>'[9]Gas'!Z18</f>
        <v>0</v>
      </c>
      <c r="R326" s="4">
        <f>'[9]Gas'!X18</f>
        <v>0</v>
      </c>
      <c r="T326" s="5">
        <f t="shared" si="11"/>
        <v>0.1589621518171226</v>
      </c>
      <c r="U326" s="25"/>
    </row>
    <row r="327" spans="1:21" ht="11.25">
      <c r="A327" s="2">
        <v>1996</v>
      </c>
      <c r="B327" s="4">
        <f>'[9]Gas'!B17</f>
        <v>294499.512</v>
      </c>
      <c r="C327" s="4">
        <f>'[9]Gas'!D17</f>
        <v>50011.326</v>
      </c>
      <c r="D327" s="4">
        <f>'[9]Gas'!E17</f>
        <v>24555.582000000002</v>
      </c>
      <c r="E327" s="4">
        <f>'[9]Gas'!F17</f>
        <v>112289.976</v>
      </c>
      <c r="F327" s="4">
        <f>'[9]Gas'!G17</f>
        <v>107558.892</v>
      </c>
      <c r="G327" s="4">
        <f>'[9]Gas'!I17</f>
        <v>103455.828</v>
      </c>
      <c r="H327" s="4">
        <f>'[9]Gas'!J17</f>
        <v>0</v>
      </c>
      <c r="I327" s="4">
        <f>'[9]Gas'!H17</f>
        <v>0</v>
      </c>
      <c r="J327" s="4"/>
      <c r="K327" s="4">
        <f>'[9]Gas'!AA17</f>
        <v>47583.249101681184</v>
      </c>
      <c r="L327" s="4">
        <f>'[9]Gas'!T17</f>
        <v>14184.358200969653</v>
      </c>
      <c r="M327" s="4">
        <f>'[9]Gas'!U17</f>
        <v>5328.561294</v>
      </c>
      <c r="N327" s="4">
        <f>'[9]Gas'!V17</f>
        <v>6745.162518144334</v>
      </c>
      <c r="O327" s="4">
        <f>'[9]Gas'!W17</f>
        <v>1256.04</v>
      </c>
      <c r="P327" s="4">
        <f>'[9]Gas'!Y17</f>
        <v>20069.12708856719</v>
      </c>
      <c r="Q327" s="4">
        <f>'[9]Gas'!Z17</f>
        <v>0</v>
      </c>
      <c r="R327" s="4">
        <f>'[9]Gas'!X17</f>
        <v>0</v>
      </c>
      <c r="T327" s="5">
        <f t="shared" si="11"/>
        <v>0.16157326977737466</v>
      </c>
      <c r="U327" s="25"/>
    </row>
    <row r="328" spans="1:21" ht="11.25">
      <c r="A328" s="2">
        <v>1997</v>
      </c>
      <c r="B328" s="4">
        <f>'[9]Gas'!B16</f>
        <v>287005.14</v>
      </c>
      <c r="C328" s="4">
        <f>'[9]Gas'!D16</f>
        <v>52774.614</v>
      </c>
      <c r="D328" s="4">
        <f>'[9]Gas'!E16</f>
        <v>23425.146</v>
      </c>
      <c r="E328" s="4">
        <f>'[9]Gas'!F16</f>
        <v>108605.592</v>
      </c>
      <c r="F328" s="4">
        <f>'[9]Gas'!G16</f>
        <v>103413.96000000002</v>
      </c>
      <c r="G328" s="4">
        <f>'[9]Gas'!I16</f>
        <v>98054.856</v>
      </c>
      <c r="H328" s="4">
        <f>'[9]Gas'!J16</f>
        <v>0</v>
      </c>
      <c r="I328" s="4">
        <f>'[9]Gas'!H16</f>
        <v>0</v>
      </c>
      <c r="J328" s="4"/>
      <c r="K328" s="4">
        <f>'[9]Gas'!AA16</f>
        <v>49407.04282665056</v>
      </c>
      <c r="L328" s="4">
        <f>'[9]Gas'!T16</f>
        <v>16783.113559134967</v>
      </c>
      <c r="M328" s="4">
        <f>'[9]Gas'!U16</f>
        <v>5115.46625775</v>
      </c>
      <c r="N328" s="4">
        <f>'[9]Gas'!V16</f>
        <v>7240.280232692481</v>
      </c>
      <c r="O328" s="4">
        <f>'[9]Gas'!W16</f>
        <v>1243.4796</v>
      </c>
      <c r="P328" s="4">
        <f>'[9]Gas'!Y16</f>
        <v>19024.703177073112</v>
      </c>
      <c r="Q328" s="4">
        <f>'[9]Gas'!Z16</f>
        <v>0</v>
      </c>
      <c r="R328" s="4">
        <f>'[9]Gas'!X16</f>
        <v>0</v>
      </c>
      <c r="T328" s="5">
        <f t="shared" si="11"/>
        <v>0.17214689195688468</v>
      </c>
      <c r="U328" s="25"/>
    </row>
    <row r="329" spans="1:21" ht="11.25">
      <c r="A329" s="2">
        <v>1998</v>
      </c>
      <c r="B329" s="4">
        <f>'[9]Gas'!B15</f>
        <v>294080.83200000005</v>
      </c>
      <c r="C329" s="4">
        <f>'[9]Gas'!D15</f>
        <v>54742.41</v>
      </c>
      <c r="D329" s="4">
        <f>'[9]Gas'!E15</f>
        <v>23257.673999999995</v>
      </c>
      <c r="E329" s="4">
        <f>'[9]Gas'!F15</f>
        <v>109442.952</v>
      </c>
      <c r="F329" s="4">
        <f>'[9]Gas'!G15</f>
        <v>106470.32400000001</v>
      </c>
      <c r="G329" s="4">
        <f>'[9]Gas'!I15</f>
        <v>100357.59600000002</v>
      </c>
      <c r="H329" s="4">
        <f>'[9]Gas'!J15</f>
        <v>0</v>
      </c>
      <c r="I329" s="4">
        <f>'[9]Gas'!H15</f>
        <v>0</v>
      </c>
      <c r="J329" s="4"/>
      <c r="K329" s="4">
        <f>'[9]Gas'!AA15</f>
        <v>51624.00922476854</v>
      </c>
      <c r="L329" s="4">
        <f>'[9]Gas'!T15</f>
        <v>17971.091508605787</v>
      </c>
      <c r="M329" s="4">
        <f>'[9]Gas'!U15</f>
        <v>5110.043230285714</v>
      </c>
      <c r="N329" s="4">
        <f>'[9]Gas'!V15</f>
        <v>7251.437770381997</v>
      </c>
      <c r="O329" s="4">
        <f>'[9]Gas'!W15</f>
        <v>1884.06</v>
      </c>
      <c r="P329" s="4">
        <f>'[9]Gas'!Y15</f>
        <v>19407.376715495036</v>
      </c>
      <c r="Q329" s="4">
        <f>'[9]Gas'!Z15</f>
        <v>0</v>
      </c>
      <c r="R329" s="4">
        <f>'[9]Gas'!X15</f>
        <v>0</v>
      </c>
      <c r="T329" s="5">
        <f t="shared" si="11"/>
        <v>0.17554360436782404</v>
      </c>
      <c r="U329" s="25"/>
    </row>
    <row r="330" spans="1:21" ht="11.25">
      <c r="A330" s="2">
        <v>1999</v>
      </c>
      <c r="B330" s="4">
        <f>'[9]Gas'!B14</f>
        <v>296592.912</v>
      </c>
      <c r="C330" s="4">
        <f>'[9]Gas'!D14</f>
        <v>50618.412</v>
      </c>
      <c r="D330" s="4">
        <f>'[9]Gas'!E14</f>
        <v>22483.115999999998</v>
      </c>
      <c r="E330" s="4">
        <f>'[9]Gas'!F14</f>
        <v>110112.84</v>
      </c>
      <c r="F330" s="4">
        <f>'[9]Gas'!G14</f>
        <v>110740.86000000002</v>
      </c>
      <c r="G330" s="4">
        <f>'[9]Gas'!I14</f>
        <v>103916.376</v>
      </c>
      <c r="H330" s="4">
        <f>'[9]Gas'!J14</f>
        <v>0</v>
      </c>
      <c r="I330" s="4">
        <f>'[9]Gas'!H14</f>
        <v>0</v>
      </c>
      <c r="J330" s="4"/>
      <c r="K330" s="4">
        <f>'[9]Gas'!AA14</f>
        <v>48413.908897387475</v>
      </c>
      <c r="L330" s="4">
        <f>'[9]Gas'!T14</f>
        <v>13407.6891071152</v>
      </c>
      <c r="M330" s="4">
        <f>'[9]Gas'!U14</f>
        <v>4968.768636000001</v>
      </c>
      <c r="N330" s="4">
        <f>'[9]Gas'!V14</f>
        <v>7145.143213443491</v>
      </c>
      <c r="O330" s="4">
        <f>'[9]Gas'!W14</f>
        <v>2838.6504</v>
      </c>
      <c r="P330" s="4">
        <f>'[9]Gas'!Y14</f>
        <v>20053.65754082879</v>
      </c>
      <c r="Q330" s="4">
        <f>'[9]Gas'!Z14</f>
        <v>0</v>
      </c>
      <c r="R330" s="4">
        <f>'[9]Gas'!X14</f>
        <v>0</v>
      </c>
      <c r="T330" s="5">
        <f t="shared" si="11"/>
        <v>0.1632335330299042</v>
      </c>
      <c r="U330" s="25"/>
    </row>
    <row r="331" spans="1:21" ht="11.25">
      <c r="A331" s="2">
        <v>2000</v>
      </c>
      <c r="B331" s="4">
        <f>'[9]Gas'!B13</f>
        <v>288177.444</v>
      </c>
      <c r="C331" s="4">
        <f>'[9]Gas'!D13</f>
        <v>52732.746</v>
      </c>
      <c r="D331" s="4">
        <f>'[9]Gas'!E13</f>
        <v>23718.222</v>
      </c>
      <c r="E331" s="4">
        <f>'[9]Gas'!F13</f>
        <v>119072.592</v>
      </c>
      <c r="F331" s="4">
        <f>'[9]Gas'!G13</f>
        <v>115932.49199999998</v>
      </c>
      <c r="G331" s="4">
        <f>'[9]Gas'!I13</f>
        <v>83107.98</v>
      </c>
      <c r="H331" s="4">
        <f>'[9]Gas'!J13</f>
        <v>0</v>
      </c>
      <c r="I331" s="4">
        <f>'[9]Gas'!H13</f>
        <v>0</v>
      </c>
      <c r="J331" s="4"/>
      <c r="K331" s="4">
        <f>'[9]Gas'!AA13</f>
        <v>47519.325318103365</v>
      </c>
      <c r="L331" s="4">
        <f>'[9]Gas'!T13</f>
        <v>15544.840405942858</v>
      </c>
      <c r="M331" s="4">
        <f>'[9]Gas'!U13</f>
        <v>5270.188928400001</v>
      </c>
      <c r="N331" s="4">
        <f>'[9]Gas'!V13</f>
        <v>7819.211074662113</v>
      </c>
      <c r="O331" s="4">
        <f>'[9]Gas'!W13</f>
        <v>2863.7712</v>
      </c>
      <c r="P331" s="4">
        <f>'[9]Gas'!Y13</f>
        <v>16021.313709098395</v>
      </c>
      <c r="Q331" s="4">
        <f>'[9]Gas'!Z13</f>
        <v>0</v>
      </c>
      <c r="R331" s="4">
        <f>'[9]Gas'!X13</f>
        <v>0</v>
      </c>
      <c r="T331" s="5">
        <f t="shared" si="11"/>
        <v>0.16489606076908422</v>
      </c>
      <c r="U331" s="25"/>
    </row>
    <row r="332" spans="2:20" ht="11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5"/>
    </row>
    <row r="333" spans="2:20" ht="11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5"/>
    </row>
    <row r="336" ht="11.25">
      <c r="A336" s="2" t="s">
        <v>23</v>
      </c>
    </row>
    <row r="337" spans="2:20" ht="11.25">
      <c r="B337" s="2" t="s">
        <v>2</v>
      </c>
      <c r="K337" s="2" t="s">
        <v>3</v>
      </c>
      <c r="T337" s="2" t="s">
        <v>4</v>
      </c>
    </row>
    <row r="338" spans="1:20" ht="45">
      <c r="A338" s="3" t="s">
        <v>5</v>
      </c>
      <c r="B338" s="3" t="s">
        <v>6</v>
      </c>
      <c r="C338" s="3" t="s">
        <v>59</v>
      </c>
      <c r="D338" s="3" t="s">
        <v>59</v>
      </c>
      <c r="E338" s="3" t="s">
        <v>59</v>
      </c>
      <c r="F338" s="3" t="s">
        <v>59</v>
      </c>
      <c r="G338" s="3" t="s">
        <v>59</v>
      </c>
      <c r="H338" s="3" t="s">
        <v>59</v>
      </c>
      <c r="I338" s="3" t="s">
        <v>59</v>
      </c>
      <c r="J338" s="3"/>
      <c r="K338" s="3" t="s">
        <v>8</v>
      </c>
      <c r="L338" s="3" t="s">
        <v>64</v>
      </c>
      <c r="M338" s="3" t="s">
        <v>64</v>
      </c>
      <c r="N338" s="3" t="s">
        <v>64</v>
      </c>
      <c r="O338" s="3" t="s">
        <v>64</v>
      </c>
      <c r="P338" s="3" t="s">
        <v>64</v>
      </c>
      <c r="Q338" s="3" t="s">
        <v>64</v>
      </c>
      <c r="R338" s="3" t="s">
        <v>64</v>
      </c>
      <c r="T338" s="3" t="s">
        <v>25</v>
      </c>
    </row>
    <row r="339" spans="3:20" ht="11.25">
      <c r="C339" s="6" t="s">
        <v>26</v>
      </c>
      <c r="D339" s="6" t="s">
        <v>27</v>
      </c>
      <c r="E339" s="6" t="s">
        <v>28</v>
      </c>
      <c r="F339" s="3" t="s">
        <v>29</v>
      </c>
      <c r="G339" s="3" t="s">
        <v>30</v>
      </c>
      <c r="H339" s="3" t="s">
        <v>31</v>
      </c>
      <c r="I339" s="3" t="s">
        <v>32</v>
      </c>
      <c r="J339" s="3"/>
      <c r="K339" s="3"/>
      <c r="L339" s="6" t="s">
        <v>26</v>
      </c>
      <c r="M339" s="6" t="s">
        <v>27</v>
      </c>
      <c r="N339" s="6" t="s">
        <v>28</v>
      </c>
      <c r="O339" s="3" t="s">
        <v>29</v>
      </c>
      <c r="P339" s="3" t="s">
        <v>30</v>
      </c>
      <c r="Q339" s="3" t="s">
        <v>31</v>
      </c>
      <c r="R339" s="3" t="s">
        <v>32</v>
      </c>
      <c r="T339" s="2" t="s">
        <v>18</v>
      </c>
    </row>
    <row r="340" spans="1:21" ht="11.25">
      <c r="A340" s="2">
        <v>1900</v>
      </c>
      <c r="B340" s="4">
        <f aca="true" t="shared" si="12" ref="B340:B371">SUM(C340:I340)</f>
        <v>194307.57891017303</v>
      </c>
      <c r="C340" s="4">
        <f>'[9]Renew Heat'!Q113+'[9]Renew Elec'!W113</f>
        <v>0</v>
      </c>
      <c r="D340" s="4">
        <f>'[9]Renew Heat'!R111+'[9]Renew Elec'!V111</f>
        <v>0</v>
      </c>
      <c r="E340" s="4">
        <f>'[9]Renew Heat'!S113+'[9]Renew Elec'!Y113</f>
        <v>51559.93187202359</v>
      </c>
      <c r="F340" s="4">
        <f>'[9]Renew Elec'!X113</f>
        <v>0</v>
      </c>
      <c r="G340" s="4">
        <f>'[9]Food and Feed'!R113</f>
        <v>108860.30065848249</v>
      </c>
      <c r="H340" s="4">
        <f>'[9]Food and Feed'!S113</f>
        <v>33887.34637966694</v>
      </c>
      <c r="I340" s="4">
        <f>'[9]Renew Elec'!Z113</f>
        <v>0</v>
      </c>
      <c r="J340" s="4"/>
      <c r="K340" s="4">
        <f aca="true" t="shared" si="13" ref="K340:K371">SUM(L340:R340)</f>
        <v>9434.835166767722</v>
      </c>
      <c r="L340" s="4">
        <f>'[9]Renew Elec'!AD113+'[9]Renew Heat'!V113</f>
        <v>0</v>
      </c>
      <c r="M340" s="4">
        <f>'[9]Renew Heat'!W113+'[9]Renew Elec'!AK113</f>
        <v>0</v>
      </c>
      <c r="N340" s="4">
        <f>'[9]Renew Elec'!AN113+'[9]Renew Heat'!X113</f>
        <v>1701.4777517767786</v>
      </c>
      <c r="O340" s="4">
        <f>'[9]Renew Elec'!AM113</f>
        <v>0</v>
      </c>
      <c r="P340" s="4">
        <f>'[9]Food and Feed'!T113</f>
        <v>2094.5029774143645</v>
      </c>
      <c r="Q340" s="4">
        <f>'[9]Food and Feed'!U113</f>
        <v>5638.854437576579</v>
      </c>
      <c r="R340" s="4">
        <f>'[9]Renew Elec'!AO113</f>
        <v>0</v>
      </c>
      <c r="T340" s="5">
        <f aca="true" t="shared" si="14" ref="T340:T371">K340/B340</f>
        <v>0.04855618715278922</v>
      </c>
      <c r="U340" s="5"/>
    </row>
    <row r="341" spans="1:21" ht="11.25">
      <c r="A341" s="2">
        <v>1901</v>
      </c>
      <c r="B341" s="4">
        <f t="shared" si="12"/>
        <v>195116.05349273476</v>
      </c>
      <c r="C341" s="4">
        <f>'[9]Renew Heat'!Q112+'[9]Renew Elec'!W112</f>
        <v>0</v>
      </c>
      <c r="D341" s="4">
        <f>'[9]Renew Heat'!R110+'[9]Renew Elec'!V110</f>
        <v>0</v>
      </c>
      <c r="E341" s="4">
        <f>'[9]Renew Heat'!S112+'[9]Renew Elec'!Y112</f>
        <v>50522.9045224822</v>
      </c>
      <c r="F341" s="4">
        <f>'[9]Renew Elec'!X112</f>
        <v>0</v>
      </c>
      <c r="G341" s="4">
        <f>'[9]Food and Feed'!R112</f>
        <v>110703.16710278013</v>
      </c>
      <c r="H341" s="4">
        <f>'[9]Food and Feed'!S112</f>
        <v>33889.98186747244</v>
      </c>
      <c r="I341" s="4">
        <f>'[9]Renew Elec'!Z112</f>
        <v>0</v>
      </c>
      <c r="J341" s="4"/>
      <c r="K341" s="4">
        <f t="shared" si="13"/>
        <v>9423.217387681116</v>
      </c>
      <c r="L341" s="4">
        <f>'[9]Renew Elec'!AD112+'[9]Renew Heat'!V112</f>
        <v>0</v>
      </c>
      <c r="M341" s="4">
        <f>'[9]Renew Heat'!W112+'[9]Renew Elec'!AK112</f>
        <v>0</v>
      </c>
      <c r="N341" s="4">
        <f>'[9]Renew Elec'!AN112+'[9]Renew Heat'!X112</f>
        <v>1667.2558492419125</v>
      </c>
      <c r="O341" s="4">
        <f>'[9]Renew Elec'!AM112</f>
        <v>0</v>
      </c>
      <c r="P341" s="4">
        <f>'[9]Food and Feed'!T112</f>
        <v>2116.668555691791</v>
      </c>
      <c r="Q341" s="4">
        <f>'[9]Food and Feed'!U112</f>
        <v>5639.292982747413</v>
      </c>
      <c r="R341" s="4">
        <f>'[9]Renew Elec'!AO112</f>
        <v>0</v>
      </c>
      <c r="T341" s="5">
        <f t="shared" si="14"/>
        <v>0.0482954488828465</v>
      </c>
      <c r="U341" s="5"/>
    </row>
    <row r="342" spans="1:21" ht="11.25">
      <c r="A342" s="2">
        <v>1902</v>
      </c>
      <c r="B342" s="4">
        <f t="shared" si="12"/>
        <v>195937.32500775682</v>
      </c>
      <c r="C342" s="4">
        <f>'[9]Renew Heat'!Q111+'[9]Renew Elec'!W111</f>
        <v>0</v>
      </c>
      <c r="D342" s="4">
        <f>'[9]Renew Heat'!R109+'[9]Renew Elec'!V109</f>
        <v>0</v>
      </c>
      <c r="E342" s="4">
        <f>'[9]Renew Heat'!S111+'[9]Renew Elec'!Y111</f>
        <v>49481.11857055296</v>
      </c>
      <c r="F342" s="4">
        <f>'[9]Renew Elec'!X111</f>
        <v>0</v>
      </c>
      <c r="G342" s="4">
        <f>'[9]Food and Feed'!R111</f>
        <v>112563.58908192594</v>
      </c>
      <c r="H342" s="4">
        <f>'[9]Food and Feed'!S111</f>
        <v>33892.61735527793</v>
      </c>
      <c r="I342" s="4">
        <f>'[9]Renew Elec'!Z111</f>
        <v>0</v>
      </c>
      <c r="J342" s="4"/>
      <c r="K342" s="4">
        <f t="shared" si="13"/>
        <v>9411.37567133563</v>
      </c>
      <c r="L342" s="4">
        <f>'[9]Renew Elec'!AD111+'[9]Renew Heat'!V111</f>
        <v>0</v>
      </c>
      <c r="M342" s="4">
        <f>'[9]Renew Heat'!W111+'[9]Renew Elec'!AK111</f>
        <v>0</v>
      </c>
      <c r="N342" s="4">
        <f>'[9]Renew Elec'!AN111+'[9]Renew Heat'!X111</f>
        <v>1632.8769128282477</v>
      </c>
      <c r="O342" s="4">
        <f>'[9]Renew Elec'!AM111</f>
        <v>0</v>
      </c>
      <c r="P342" s="4">
        <f>'[9]Food and Feed'!T111</f>
        <v>2138.7672305891347</v>
      </c>
      <c r="Q342" s="4">
        <f>'[9]Food and Feed'!U111</f>
        <v>5639.731527918248</v>
      </c>
      <c r="R342" s="4">
        <f>'[9]Renew Elec'!AO111</f>
        <v>0</v>
      </c>
      <c r="T342" s="5">
        <f t="shared" si="14"/>
        <v>0.04803258220945422</v>
      </c>
      <c r="U342" s="5"/>
    </row>
    <row r="343" spans="1:21" ht="11.25">
      <c r="A343" s="2">
        <v>1903</v>
      </c>
      <c r="B343" s="4">
        <f t="shared" si="12"/>
        <v>196771.5327610958</v>
      </c>
      <c r="C343" s="4">
        <f>'[9]Renew Heat'!Q110+'[9]Renew Elec'!W110</f>
        <v>0</v>
      </c>
      <c r="D343" s="4">
        <f>'[9]Renew Heat'!R108+'[9]Renew Elec'!V108</f>
        <v>0</v>
      </c>
      <c r="E343" s="4">
        <f>'[9]Renew Heat'!S110+'[9]Renew Elec'!Y110</f>
        <v>48434.57401623588</v>
      </c>
      <c r="F343" s="4">
        <f>'[9]Renew Elec'!X110</f>
        <v>0</v>
      </c>
      <c r="G343" s="4">
        <f>'[9]Food and Feed'!R110</f>
        <v>114441.70590177648</v>
      </c>
      <c r="H343" s="4">
        <f>'[9]Food and Feed'!S110</f>
        <v>33895.25284308342</v>
      </c>
      <c r="I343" s="4">
        <f>'[9]Renew Elec'!Z110</f>
        <v>0</v>
      </c>
      <c r="J343" s="4"/>
      <c r="K343" s="4">
        <f t="shared" si="13"/>
        <v>9399.308430184548</v>
      </c>
      <c r="L343" s="4">
        <f>'[9]Renew Elec'!AD110+'[9]Renew Heat'!V110</f>
        <v>0</v>
      </c>
      <c r="M343" s="4">
        <f>'[9]Renew Heat'!W110+'[9]Renew Elec'!AK110</f>
        <v>0</v>
      </c>
      <c r="N343" s="4">
        <f>'[9]Renew Elec'!AN110+'[9]Renew Heat'!X110</f>
        <v>1598.340942535784</v>
      </c>
      <c r="O343" s="4">
        <f>'[9]Renew Elec'!AM110</f>
        <v>0</v>
      </c>
      <c r="P343" s="4">
        <f>'[9]Food and Feed'!T110</f>
        <v>2160.7974145596813</v>
      </c>
      <c r="Q343" s="4">
        <f>'[9]Food and Feed'!U110</f>
        <v>5640.1700730890825</v>
      </c>
      <c r="R343" s="4">
        <f>'[9]Renew Elec'!AO110</f>
        <v>0</v>
      </c>
      <c r="T343" s="5">
        <f t="shared" si="14"/>
        <v>0.04776762318356505</v>
      </c>
      <c r="U343" s="5"/>
    </row>
    <row r="344" spans="1:21" ht="11.25">
      <c r="A344" s="2">
        <v>1904</v>
      </c>
      <c r="B344" s="4">
        <f t="shared" si="12"/>
        <v>197618.81785131147</v>
      </c>
      <c r="C344" s="4">
        <f>'[9]Renew Heat'!Q109+'[9]Renew Elec'!W109</f>
        <v>0</v>
      </c>
      <c r="D344" s="4">
        <f>'[9]Renew Heat'!R107+'[9]Renew Elec'!V107</f>
        <v>0</v>
      </c>
      <c r="E344" s="4">
        <f>'[9]Renew Heat'!S109+'[9]Renew Elec'!Y109</f>
        <v>47383.270859530974</v>
      </c>
      <c r="F344" s="4">
        <f>'[9]Renew Elec'!X109</f>
        <v>0</v>
      </c>
      <c r="G344" s="4">
        <f>'[9]Food and Feed'!R109</f>
        <v>116337.65866089158</v>
      </c>
      <c r="H344" s="4">
        <f>'[9]Food and Feed'!S109</f>
        <v>33897.88833088892</v>
      </c>
      <c r="I344" s="4">
        <f>'[9]Renew Elec'!Z109</f>
        <v>0</v>
      </c>
      <c r="J344" s="4"/>
      <c r="K344" s="4">
        <f t="shared" si="13"/>
        <v>9387.014083405395</v>
      </c>
      <c r="L344" s="4">
        <f>'[9]Renew Elec'!AD109+'[9]Renew Heat'!V109</f>
        <v>0</v>
      </c>
      <c r="M344" s="4">
        <f>'[9]Renew Heat'!W109+'[9]Renew Elec'!AK109</f>
        <v>0</v>
      </c>
      <c r="N344" s="4">
        <f>'[9]Renew Elec'!AN109+'[9]Renew Heat'!X109</f>
        <v>1563.6479383645221</v>
      </c>
      <c r="O344" s="4">
        <f>'[9]Renew Elec'!AM109</f>
        <v>0</v>
      </c>
      <c r="P344" s="4">
        <f>'[9]Food and Feed'!T109</f>
        <v>2182.7575267809557</v>
      </c>
      <c r="Q344" s="4">
        <f>'[9]Food and Feed'!U109</f>
        <v>5640.6086182599165</v>
      </c>
      <c r="R344" s="4">
        <f>'[9]Renew Elec'!AO109</f>
        <v>0</v>
      </c>
      <c r="T344" s="5">
        <f t="shared" si="14"/>
        <v>0.04750060842114839</v>
      </c>
      <c r="U344" s="5"/>
    </row>
    <row r="345" spans="1:21" ht="11.25">
      <c r="A345" s="2">
        <v>1905</v>
      </c>
      <c r="B345" s="4">
        <f t="shared" si="12"/>
        <v>198479.32320657093</v>
      </c>
      <c r="C345" s="4">
        <f>'[9]Renew Heat'!Q108+'[9]Renew Elec'!W108</f>
        <v>0</v>
      </c>
      <c r="D345" s="4">
        <f>'[9]Renew Heat'!R106+'[9]Renew Elec'!V106</f>
        <v>0</v>
      </c>
      <c r="E345" s="4">
        <f>'[9]Renew Heat'!S108+'[9]Renew Elec'!Y108</f>
        <v>46327.20910043824</v>
      </c>
      <c r="F345" s="4">
        <f>'[9]Renew Elec'!X108</f>
        <v>0</v>
      </c>
      <c r="G345" s="4">
        <f>'[9]Food and Feed'!R108</f>
        <v>118251.5902874383</v>
      </c>
      <c r="H345" s="4">
        <f>'[9]Food and Feed'!S108</f>
        <v>33900.52381869442</v>
      </c>
      <c r="I345" s="4">
        <f>'[9]Renew Elec'!Z108</f>
        <v>0</v>
      </c>
      <c r="J345" s="4"/>
      <c r="K345" s="4">
        <f t="shared" si="13"/>
        <v>9374.491057045807</v>
      </c>
      <c r="L345" s="4">
        <f>'[9]Renew Elec'!AD108+'[9]Renew Heat'!V108</f>
        <v>0</v>
      </c>
      <c r="M345" s="4">
        <f>'[9]Renew Heat'!W108+'[9]Renew Elec'!AK108</f>
        <v>0</v>
      </c>
      <c r="N345" s="4">
        <f>'[9]Renew Elec'!AN108+'[9]Renew Heat'!X108</f>
        <v>1528.797900314462</v>
      </c>
      <c r="O345" s="4">
        <f>'[9]Renew Elec'!AM108</f>
        <v>0</v>
      </c>
      <c r="P345" s="4">
        <f>'[9]Food and Feed'!T108</f>
        <v>2204.645993300593</v>
      </c>
      <c r="Q345" s="4">
        <f>'[9]Food and Feed'!U108</f>
        <v>5641.047163430751</v>
      </c>
      <c r="R345" s="4">
        <f>'[9]Renew Elec'!AO108</f>
        <v>0</v>
      </c>
      <c r="T345" s="5">
        <f t="shared" si="14"/>
        <v>0.047231575085980804</v>
      </c>
      <c r="U345" s="5"/>
    </row>
    <row r="346" spans="1:21" ht="11.25">
      <c r="A346" s="2">
        <v>1906</v>
      </c>
      <c r="B346" s="4">
        <f t="shared" si="12"/>
        <v>199353.19362227496</v>
      </c>
      <c r="C346" s="4">
        <f>'[9]Renew Heat'!Q107+'[9]Renew Elec'!W107</f>
        <v>0</v>
      </c>
      <c r="D346" s="4">
        <f>'[9]Renew Heat'!R105+'[9]Renew Elec'!V105</f>
        <v>0</v>
      </c>
      <c r="E346" s="4">
        <f>'[9]Renew Heat'!S107+'[9]Renew Elec'!Y107</f>
        <v>45266.38873895765</v>
      </c>
      <c r="F346" s="4">
        <f>'[9]Renew Elec'!X107</f>
        <v>0</v>
      </c>
      <c r="G346" s="4">
        <f>'[9]Food and Feed'!R107</f>
        <v>120183.6455768174</v>
      </c>
      <c r="H346" s="4">
        <f>'[9]Food and Feed'!S107</f>
        <v>33903.15930649991</v>
      </c>
      <c r="I346" s="4">
        <f>'[9]Renew Elec'!Z107</f>
        <v>0</v>
      </c>
      <c r="J346" s="4"/>
      <c r="K346" s="4">
        <f t="shared" si="13"/>
        <v>9361.737784166646</v>
      </c>
      <c r="L346" s="4">
        <f>'[9]Renew Elec'!AD107+'[9]Renew Heat'!V107</f>
        <v>0</v>
      </c>
      <c r="M346" s="4">
        <f>'[9]Renew Heat'!W107+'[9]Renew Elec'!AK107</f>
        <v>0</v>
      </c>
      <c r="N346" s="4">
        <f>'[9]Renew Elec'!AN107+'[9]Renew Heat'!X107</f>
        <v>1493.7908283856025</v>
      </c>
      <c r="O346" s="4">
        <f>'[9]Renew Elec'!AM107</f>
        <v>0</v>
      </c>
      <c r="P346" s="4">
        <f>'[9]Food and Feed'!T107</f>
        <v>2226.461247179457</v>
      </c>
      <c r="Q346" s="4">
        <f>'[9]Food and Feed'!U107</f>
        <v>5641.485708601585</v>
      </c>
      <c r="R346" s="4">
        <f>'[9]Renew Elec'!AO107</f>
        <v>0</v>
      </c>
      <c r="T346" s="5">
        <f t="shared" si="14"/>
        <v>0.04696056087220165</v>
      </c>
      <c r="U346" s="5"/>
    </row>
    <row r="347" spans="1:21" ht="11.25">
      <c r="A347" s="2">
        <v>1907</v>
      </c>
      <c r="B347" s="4">
        <f t="shared" si="12"/>
        <v>200240.57579942152</v>
      </c>
      <c r="C347" s="4">
        <f>'[9]Renew Heat'!Q106+'[9]Renew Elec'!W106</f>
        <v>0</v>
      </c>
      <c r="D347" s="4">
        <f>'[9]Renew Heat'!R104+'[9]Renew Elec'!V104</f>
        <v>0</v>
      </c>
      <c r="E347" s="4">
        <f>'[9]Renew Heat'!S106+'[9]Renew Elec'!Y106</f>
        <v>44200.809775089234</v>
      </c>
      <c r="F347" s="4">
        <f>'[9]Renew Elec'!X106</f>
        <v>0</v>
      </c>
      <c r="G347" s="4">
        <f>'[9]Food and Feed'!R106</f>
        <v>122133.97123002689</v>
      </c>
      <c r="H347" s="4">
        <f>'[9]Food and Feed'!S106</f>
        <v>33905.7947943054</v>
      </c>
      <c r="I347" s="4">
        <f>'[9]Renew Elec'!Z106</f>
        <v>0</v>
      </c>
      <c r="J347" s="4"/>
      <c r="K347" s="4">
        <f t="shared" si="13"/>
        <v>9348.75270498236</v>
      </c>
      <c r="L347" s="4">
        <f>'[9]Renew Elec'!AD106+'[9]Renew Heat'!V106</f>
        <v>0</v>
      </c>
      <c r="M347" s="4">
        <f>'[9]Renew Heat'!W106+'[9]Renew Elec'!AK106</f>
        <v>0</v>
      </c>
      <c r="N347" s="4">
        <f>'[9]Renew Elec'!AN106+'[9]Renew Heat'!X106</f>
        <v>1458.6267225779447</v>
      </c>
      <c r="O347" s="4">
        <f>'[9]Renew Elec'!AM106</f>
        <v>0</v>
      </c>
      <c r="P347" s="4">
        <f>'[9]Food and Feed'!T106</f>
        <v>2248.2017286319965</v>
      </c>
      <c r="Q347" s="4">
        <f>'[9]Food and Feed'!U106</f>
        <v>5641.924253772419</v>
      </c>
      <c r="R347" s="4">
        <f>'[9]Renew Elec'!AO106</f>
        <v>0</v>
      </c>
      <c r="T347" s="5">
        <f t="shared" si="14"/>
        <v>0.04668760398665098</v>
      </c>
      <c r="U347" s="5"/>
    </row>
    <row r="348" spans="1:21" ht="11.25">
      <c r="A348" s="2">
        <v>1908</v>
      </c>
      <c r="B348" s="4">
        <f t="shared" si="12"/>
        <v>201141.61838372308</v>
      </c>
      <c r="C348" s="4">
        <f>'[9]Renew Heat'!Q105+'[9]Renew Elec'!W105</f>
        <v>0</v>
      </c>
      <c r="D348" s="4">
        <f>'[9]Renew Heat'!R103+'[9]Renew Elec'!V103</f>
        <v>0</v>
      </c>
      <c r="E348" s="4">
        <f>'[9]Renew Heat'!S105+'[9]Renew Elec'!Y105</f>
        <v>43130.47220883297</v>
      </c>
      <c r="F348" s="4">
        <f>'[9]Renew Elec'!X105</f>
        <v>0</v>
      </c>
      <c r="G348" s="4">
        <f>'[9]Food and Feed'!R105</f>
        <v>124102.7158927792</v>
      </c>
      <c r="H348" s="4">
        <f>'[9]Food and Feed'!S105</f>
        <v>33908.4302821109</v>
      </c>
      <c r="I348" s="4">
        <f>'[9]Renew Elec'!Z105</f>
        <v>0</v>
      </c>
      <c r="J348" s="4"/>
      <c r="K348" s="4">
        <f t="shared" si="13"/>
        <v>9335.534266998558</v>
      </c>
      <c r="L348" s="4">
        <f>'[9]Renew Elec'!AD105+'[9]Renew Heat'!V105</f>
        <v>0</v>
      </c>
      <c r="M348" s="4">
        <f>'[9]Renew Heat'!W105+'[9]Renew Elec'!AK105</f>
        <v>0</v>
      </c>
      <c r="N348" s="4">
        <f>'[9]Renew Elec'!AN105+'[9]Renew Heat'!X105</f>
        <v>1423.3055828914883</v>
      </c>
      <c r="O348" s="4">
        <f>'[9]Renew Elec'!AM105</f>
        <v>0</v>
      </c>
      <c r="P348" s="4">
        <f>'[9]Food and Feed'!T105</f>
        <v>2269.8658851638147</v>
      </c>
      <c r="Q348" s="4">
        <f>'[9]Food and Feed'!U105</f>
        <v>5642.362798943254</v>
      </c>
      <c r="R348" s="4">
        <f>'[9]Renew Elec'!AO105</f>
        <v>0</v>
      </c>
      <c r="T348" s="5">
        <f t="shared" si="14"/>
        <v>0.04641274313100593</v>
      </c>
      <c r="U348" s="5"/>
    </row>
    <row r="349" spans="1:21" ht="11.25">
      <c r="A349" s="2">
        <v>1909</v>
      </c>
      <c r="B349" s="4">
        <f t="shared" si="12"/>
        <v>202056.47200549484</v>
      </c>
      <c r="C349" s="4">
        <f>'[9]Renew Heat'!Q104+'[9]Renew Elec'!W104</f>
        <v>0</v>
      </c>
      <c r="D349" s="4">
        <f>'[9]Renew Heat'!R102+'[9]Renew Elec'!V102</f>
        <v>0</v>
      </c>
      <c r="E349" s="4">
        <f>'[9]Renew Heat'!S104+'[9]Renew Elec'!Y104</f>
        <v>42055.37604018889</v>
      </c>
      <c r="F349" s="4">
        <f>'[9]Renew Elec'!X104</f>
        <v>0</v>
      </c>
      <c r="G349" s="4">
        <f>'[9]Food and Feed'!R104</f>
        <v>126090.03019538955</v>
      </c>
      <c r="H349" s="4">
        <f>'[9]Food and Feed'!S104</f>
        <v>33911.0657699164</v>
      </c>
      <c r="I349" s="4">
        <f>'[9]Renew Elec'!Z104</f>
        <v>0</v>
      </c>
      <c r="J349" s="4"/>
      <c r="K349" s="4">
        <f t="shared" si="13"/>
        <v>9322.08092514678</v>
      </c>
      <c r="L349" s="4">
        <f>'[9]Renew Elec'!AD104+'[9]Renew Heat'!V104</f>
        <v>0</v>
      </c>
      <c r="M349" s="4">
        <f>'[9]Renew Heat'!W104+'[9]Renew Elec'!AK104</f>
        <v>0</v>
      </c>
      <c r="N349" s="4">
        <f>'[9]Renew Elec'!AN104+'[9]Renew Heat'!X104</f>
        <v>1387.8274093262332</v>
      </c>
      <c r="O349" s="4">
        <f>'[9]Renew Elec'!AM104</f>
        <v>0</v>
      </c>
      <c r="P349" s="4">
        <f>'[9]Food and Feed'!T104</f>
        <v>2291.4521717064576</v>
      </c>
      <c r="Q349" s="4">
        <f>'[9]Food and Feed'!U104</f>
        <v>5642.801344114089</v>
      </c>
      <c r="R349" s="4">
        <f>'[9]Renew Elec'!AO104</f>
        <v>0</v>
      </c>
      <c r="T349" s="5">
        <f t="shared" si="14"/>
        <v>0.04613601748373232</v>
      </c>
      <c r="U349" s="5"/>
    </row>
    <row r="350" spans="1:21" ht="11.25">
      <c r="A350" s="2">
        <v>1910</v>
      </c>
      <c r="B350" s="4">
        <f t="shared" si="12"/>
        <v>201724.80841945054</v>
      </c>
      <c r="C350" s="4">
        <f>'[9]Renew Heat'!Q103+'[9]Renew Elec'!W103</f>
        <v>0</v>
      </c>
      <c r="D350" s="4">
        <f>'[9]Renew Heat'!R101+'[9]Renew Elec'!V101</f>
        <v>0</v>
      </c>
      <c r="E350" s="4">
        <f>'[9]Renew Heat'!S103+'[9]Renew Elec'!Y103</f>
        <v>40975.521269156954</v>
      </c>
      <c r="F350" s="4">
        <f>'[9]Renew Elec'!X103</f>
        <v>0</v>
      </c>
      <c r="G350" s="4">
        <f>'[9]Food and Feed'!R103</f>
        <v>126835.58589257169</v>
      </c>
      <c r="H350" s="4">
        <f>'[9]Food and Feed'!S103</f>
        <v>33913.70125772189</v>
      </c>
      <c r="I350" s="4">
        <f>'[9]Renew Elec'!Z103</f>
        <v>0</v>
      </c>
      <c r="J350" s="4"/>
      <c r="K350" s="4">
        <f t="shared" si="13"/>
        <v>9285.63134311105</v>
      </c>
      <c r="L350" s="4">
        <f>'[9]Renew Elec'!AD103+'[9]Renew Heat'!V103</f>
        <v>0</v>
      </c>
      <c r="M350" s="4">
        <f>'[9]Renew Heat'!W103+'[9]Renew Elec'!AK103</f>
        <v>0</v>
      </c>
      <c r="N350" s="4">
        <f>'[9]Renew Elec'!AN103+'[9]Renew Heat'!X103</f>
        <v>1352.1922018821795</v>
      </c>
      <c r="O350" s="4">
        <f>'[9]Renew Elec'!AM103</f>
        <v>0</v>
      </c>
      <c r="P350" s="4">
        <f>'[9]Food and Feed'!T103</f>
        <v>2290.1992519439477</v>
      </c>
      <c r="Q350" s="4">
        <f>'[9]Food and Feed'!U103</f>
        <v>5643.239889284924</v>
      </c>
      <c r="R350" s="4">
        <f>'[9]Renew Elec'!AO103</f>
        <v>0</v>
      </c>
      <c r="T350" s="5">
        <f t="shared" si="14"/>
        <v>0.04603118186536208</v>
      </c>
      <c r="U350" s="5"/>
    </row>
    <row r="351" spans="1:21" ht="11.25">
      <c r="A351" s="2">
        <v>1911</v>
      </c>
      <c r="B351" s="4">
        <f t="shared" si="12"/>
        <v>203275.43292635767</v>
      </c>
      <c r="C351" s="4">
        <f>'[9]Renew Heat'!Q102+'[9]Renew Elec'!W102</f>
        <v>0</v>
      </c>
      <c r="D351" s="4">
        <f>'[9]Renew Heat'!R100+'[9]Renew Elec'!V100</f>
        <v>0</v>
      </c>
      <c r="E351" s="4">
        <f>'[9]Renew Heat'!S102+'[9]Renew Elec'!Y102</f>
        <v>41553.430366625726</v>
      </c>
      <c r="F351" s="4">
        <f>'[9]Renew Elec'!X102</f>
        <v>0</v>
      </c>
      <c r="G351" s="4">
        <f>'[9]Food and Feed'!R102</f>
        <v>128134.47544048159</v>
      </c>
      <c r="H351" s="4">
        <f>'[9]Food and Feed'!S102</f>
        <v>33587.527119250364</v>
      </c>
      <c r="I351" s="4">
        <f>'[9]Renew Elec'!Z102</f>
        <v>0</v>
      </c>
      <c r="J351" s="4"/>
      <c r="K351" s="4">
        <f t="shared" si="13"/>
        <v>9258.974585117823</v>
      </c>
      <c r="L351" s="4">
        <f>'[9]Renew Elec'!AD102+'[9]Renew Heat'!V102</f>
        <v>0</v>
      </c>
      <c r="M351" s="4">
        <f>'[9]Renew Heat'!W102+'[9]Renew Elec'!AK102</f>
        <v>0</v>
      </c>
      <c r="N351" s="4">
        <f>'[9]Renew Elec'!AN102+'[9]Renew Heat'!X102</f>
        <v>1371.2632020986491</v>
      </c>
      <c r="O351" s="4">
        <f>'[9]Renew Elec'!AM102</f>
        <v>0</v>
      </c>
      <c r="P351" s="4">
        <f>'[9]Food and Feed'!T102</f>
        <v>2298.746870375913</v>
      </c>
      <c r="Q351" s="4">
        <f>'[9]Food and Feed'!U102</f>
        <v>5588.9645126432615</v>
      </c>
      <c r="R351" s="4">
        <f>'[9]Renew Elec'!AO102</f>
        <v>0</v>
      </c>
      <c r="T351" s="5">
        <f t="shared" si="14"/>
        <v>0.04554891091277199</v>
      </c>
      <c r="U351" s="5"/>
    </row>
    <row r="352" spans="1:21" ht="11.25">
      <c r="A352" s="2">
        <v>1912</v>
      </c>
      <c r="B352" s="4">
        <f t="shared" si="12"/>
        <v>204840.94440744136</v>
      </c>
      <c r="C352" s="4">
        <f>'[9]Renew Heat'!Q101+'[9]Renew Elec'!W101</f>
        <v>0</v>
      </c>
      <c r="D352" s="4">
        <f>'[9]Renew Heat'!R99+'[9]Renew Elec'!V99</f>
        <v>0</v>
      </c>
      <c r="E352" s="4">
        <f>'[9]Renew Heat'!S101+'[9]Renew Elec'!Y101</f>
        <v>42135.72069649353</v>
      </c>
      <c r="F352" s="4">
        <f>'[9]Renew Elec'!X101</f>
        <v>0</v>
      </c>
      <c r="G352" s="4">
        <f>'[9]Food and Feed'!R101</f>
        <v>129443.870730169</v>
      </c>
      <c r="H352" s="4">
        <f>'[9]Food and Feed'!S101</f>
        <v>33261.352980778836</v>
      </c>
      <c r="I352" s="4">
        <f>'[9]Renew Elec'!Z101</f>
        <v>0</v>
      </c>
      <c r="J352" s="4"/>
      <c r="K352" s="4">
        <f t="shared" si="13"/>
        <v>9232.395843056398</v>
      </c>
      <c r="L352" s="4">
        <f>'[9]Renew Elec'!AD101+'[9]Renew Heat'!V101</f>
        <v>0</v>
      </c>
      <c r="M352" s="4">
        <f>'[9]Renew Heat'!W101+'[9]Renew Elec'!AK101</f>
        <v>0</v>
      </c>
      <c r="N352" s="4">
        <f>'[9]Renew Elec'!AN101+'[9]Renew Heat'!X101</f>
        <v>1390.4787829842867</v>
      </c>
      <c r="O352" s="4">
        <f>'[9]Renew Elec'!AM101</f>
        <v>0</v>
      </c>
      <c r="P352" s="4">
        <f>'[9]Food and Feed'!T101</f>
        <v>2307.2279240705125</v>
      </c>
      <c r="Q352" s="4">
        <f>'[9]Food and Feed'!U101</f>
        <v>5534.689136001599</v>
      </c>
      <c r="R352" s="4">
        <f>'[9]Renew Elec'!AO101</f>
        <v>0</v>
      </c>
      <c r="T352" s="5">
        <f t="shared" si="14"/>
        <v>0.04507104704952243</v>
      </c>
      <c r="U352" s="5"/>
    </row>
    <row r="353" spans="1:21" ht="11.25">
      <c r="A353" s="2">
        <v>1913</v>
      </c>
      <c r="B353" s="4">
        <f t="shared" si="12"/>
        <v>206421.44301544805</v>
      </c>
      <c r="C353" s="4">
        <f>'[9]Renew Heat'!Q100+'[9]Renew Elec'!W100</f>
        <v>0</v>
      </c>
      <c r="D353" s="4">
        <f>'[9]Renew Heat'!R98+'[9]Renew Elec'!V98</f>
        <v>0</v>
      </c>
      <c r="E353" s="4">
        <f>'[9]Renew Heat'!S100+'[9]Renew Elec'!Y100</f>
        <v>42722.402304396164</v>
      </c>
      <c r="F353" s="4">
        <f>'[9]Renew Elec'!X100</f>
        <v>0</v>
      </c>
      <c r="G353" s="4">
        <f>'[9]Food and Feed'!R100</f>
        <v>130763.86186874459</v>
      </c>
      <c r="H353" s="4">
        <f>'[9]Food and Feed'!S100</f>
        <v>32935.17884230731</v>
      </c>
      <c r="I353" s="4">
        <f>'[9]Renew Elec'!Z100</f>
        <v>0</v>
      </c>
      <c r="J353" s="4"/>
      <c r="K353" s="4">
        <f t="shared" si="13"/>
        <v>9205.894857671941</v>
      </c>
      <c r="L353" s="4">
        <f>'[9]Renew Elec'!AD100+'[9]Renew Heat'!V100</f>
        <v>0</v>
      </c>
      <c r="M353" s="4">
        <f>'[9]Renew Heat'!W100+'[9]Renew Elec'!AK100</f>
        <v>0</v>
      </c>
      <c r="N353" s="4">
        <f>'[9]Renew Elec'!AN100+'[9]Renew Heat'!X100</f>
        <v>1409.8392760450736</v>
      </c>
      <c r="O353" s="4">
        <f>'[9]Renew Elec'!AM100</f>
        <v>0</v>
      </c>
      <c r="P353" s="4">
        <f>'[9]Food and Feed'!T100</f>
        <v>2315.6418222669304</v>
      </c>
      <c r="Q353" s="4">
        <f>'[9]Food and Feed'!U100</f>
        <v>5480.413759359936</v>
      </c>
      <c r="R353" s="4">
        <f>'[9]Renew Elec'!AO100</f>
        <v>0</v>
      </c>
      <c r="T353" s="5">
        <f t="shared" si="14"/>
        <v>0.04459757050038157</v>
      </c>
      <c r="U353" s="5"/>
    </row>
    <row r="354" spans="1:21" ht="11.25">
      <c r="A354" s="2">
        <v>1914</v>
      </c>
      <c r="B354" s="4">
        <f t="shared" si="12"/>
        <v>208017.03022765266</v>
      </c>
      <c r="C354" s="4">
        <f>'[9]Renew Heat'!Q99+'[9]Renew Elec'!W99</f>
        <v>0</v>
      </c>
      <c r="D354" s="4">
        <f>'[9]Renew Heat'!R97+'[9]Renew Elec'!V97</f>
        <v>0</v>
      </c>
      <c r="E354" s="4">
        <f>'[9]Renew Heat'!S99+'[9]Renew Elec'!Y99</f>
        <v>43313.48523596946</v>
      </c>
      <c r="F354" s="4">
        <f>'[9]Renew Elec'!X99</f>
        <v>0</v>
      </c>
      <c r="G354" s="4">
        <f>'[9]Food and Feed'!R99</f>
        <v>132094.54028784743</v>
      </c>
      <c r="H354" s="4">
        <f>'[9]Food and Feed'!S99</f>
        <v>32609.004703835784</v>
      </c>
      <c r="I354" s="4">
        <f>'[9]Renew Elec'!Z99</f>
        <v>0</v>
      </c>
      <c r="J354" s="4"/>
      <c r="K354" s="4">
        <f t="shared" si="13"/>
        <v>9179.471375047433</v>
      </c>
      <c r="L354" s="4">
        <f>'[9]Renew Elec'!AD99+'[9]Renew Heat'!V99</f>
        <v>0</v>
      </c>
      <c r="M354" s="4">
        <f>'[9]Renew Heat'!W99+'[9]Renew Elec'!AK99</f>
        <v>0</v>
      </c>
      <c r="N354" s="4">
        <f>'[9]Renew Elec'!AN99+'[9]Renew Heat'!X99</f>
        <v>1429.3450127869924</v>
      </c>
      <c r="O354" s="4">
        <f>'[9]Renew Elec'!AM99</f>
        <v>0</v>
      </c>
      <c r="P354" s="4">
        <f>'[9]Food and Feed'!T99</f>
        <v>2323.987979542166</v>
      </c>
      <c r="Q354" s="4">
        <f>'[9]Food and Feed'!U99</f>
        <v>5426.138382718274</v>
      </c>
      <c r="R354" s="4">
        <f>'[9]Renew Elec'!AO99</f>
        <v>0</v>
      </c>
      <c r="T354" s="5">
        <f t="shared" si="14"/>
        <v>0.044128460852467084</v>
      </c>
      <c r="U354" s="5"/>
    </row>
    <row r="355" spans="1:21" ht="11.25">
      <c r="A355" s="2">
        <v>1915</v>
      </c>
      <c r="B355" s="4">
        <f t="shared" si="12"/>
        <v>209627.8088716483</v>
      </c>
      <c r="C355" s="4">
        <f>'[9]Renew Heat'!Q98+'[9]Renew Elec'!W98</f>
        <v>0</v>
      </c>
      <c r="D355" s="4">
        <f>'[9]Renew Heat'!R96+'[9]Renew Elec'!V96</f>
        <v>0</v>
      </c>
      <c r="E355" s="4">
        <f>'[9]Renew Heat'!S98+'[9]Renew Elec'!Y98</f>
        <v>43908.97953684925</v>
      </c>
      <c r="F355" s="4">
        <f>'[9]Renew Elec'!X98</f>
        <v>0</v>
      </c>
      <c r="G355" s="4">
        <f>'[9]Food and Feed'!R98</f>
        <v>133435.9987694348</v>
      </c>
      <c r="H355" s="4">
        <f>'[9]Food and Feed'!S98</f>
        <v>32282.830565364253</v>
      </c>
      <c r="I355" s="4">
        <f>'[9]Renew Elec'!Z98</f>
        <v>0</v>
      </c>
      <c r="J355" s="4"/>
      <c r="K355" s="4">
        <f t="shared" si="13"/>
        <v>9153.125146630704</v>
      </c>
      <c r="L355" s="4">
        <f>'[9]Renew Elec'!AD98+'[9]Renew Heat'!V98</f>
        <v>0</v>
      </c>
      <c r="M355" s="4">
        <f>'[9]Renew Heat'!W98+'[9]Renew Elec'!AK98</f>
        <v>0</v>
      </c>
      <c r="N355" s="4">
        <f>'[9]Renew Elec'!AN98+'[9]Renew Heat'!X98</f>
        <v>1448.9963247160254</v>
      </c>
      <c r="O355" s="4">
        <f>'[9]Renew Elec'!AM98</f>
        <v>0</v>
      </c>
      <c r="P355" s="4">
        <f>'[9]Food and Feed'!T98</f>
        <v>2332.2658158380673</v>
      </c>
      <c r="Q355" s="4">
        <f>'[9]Food and Feed'!U98</f>
        <v>5371.863006076612</v>
      </c>
      <c r="R355" s="4">
        <f>'[9]Renew Elec'!AO98</f>
        <v>0</v>
      </c>
      <c r="T355" s="5">
        <f t="shared" si="14"/>
        <v>0.043663697082456335</v>
      </c>
      <c r="U355" s="5"/>
    </row>
    <row r="356" spans="1:21" ht="11.25">
      <c r="A356" s="2">
        <v>1916</v>
      </c>
      <c r="B356" s="4">
        <f t="shared" si="12"/>
        <v>220202.45458021935</v>
      </c>
      <c r="C356" s="4">
        <f>'[9]Renew Heat'!Q97+'[9]Renew Elec'!W97</f>
        <v>0</v>
      </c>
      <c r="D356" s="4">
        <f>'[9]Renew Heat'!R95+'[9]Renew Elec'!V95</f>
        <v>8948.57142857143</v>
      </c>
      <c r="E356" s="4">
        <f>'[9]Renew Heat'!S97+'[9]Renew Elec'!Y97</f>
        <v>44508.895252671355</v>
      </c>
      <c r="F356" s="4">
        <f>'[9]Renew Elec'!X97</f>
        <v>0</v>
      </c>
      <c r="G356" s="4">
        <f>'[9]Food and Feed'!R97</f>
        <v>134788.33147208384</v>
      </c>
      <c r="H356" s="4">
        <f>'[9]Food and Feed'!S97</f>
        <v>31956.65642689273</v>
      </c>
      <c r="I356" s="4">
        <f>'[9]Renew Elec'!Z97</f>
        <v>0</v>
      </c>
      <c r="J356" s="4"/>
      <c r="K356" s="4">
        <f t="shared" si="13"/>
        <v>9126.85592926008</v>
      </c>
      <c r="L356" s="4">
        <f>'[9]Renew Elec'!AD97+'[9]Renew Heat'!V97</f>
        <v>0</v>
      </c>
      <c r="M356" s="4">
        <f>'[9]Renew Heat'!W97+'[9]Renew Elec'!AK97</f>
        <v>0</v>
      </c>
      <c r="N356" s="4">
        <f>'[9]Renew Elec'!AN97+'[9]Renew Heat'!X97</f>
        <v>1468.7935433381547</v>
      </c>
      <c r="O356" s="4">
        <f>'[9]Renew Elec'!AM97</f>
        <v>0</v>
      </c>
      <c r="P356" s="4">
        <f>'[9]Food and Feed'!T97</f>
        <v>2340.474756486976</v>
      </c>
      <c r="Q356" s="4">
        <f>'[9]Food and Feed'!U97</f>
        <v>5317.58762943495</v>
      </c>
      <c r="R356" s="4">
        <f>'[9]Renew Elec'!AO97</f>
        <v>0</v>
      </c>
      <c r="T356" s="5">
        <f t="shared" si="14"/>
        <v>0.04144756672517101</v>
      </c>
      <c r="U356" s="5"/>
    </row>
    <row r="357" spans="1:21" ht="11.25">
      <c r="A357" s="2">
        <v>1917</v>
      </c>
      <c r="B357" s="4">
        <f t="shared" si="12"/>
        <v>221741.07296102628</v>
      </c>
      <c r="C357" s="4">
        <f>'[9]Renew Heat'!Q96+'[9]Renew Elec'!W96</f>
        <v>0</v>
      </c>
      <c r="D357" s="4">
        <f>'[9]Renew Heat'!R94+'[9]Renew Elec'!V94</f>
        <v>8845.714285714286</v>
      </c>
      <c r="E357" s="4">
        <f>'[9]Renew Heat'!S96+'[9]Renew Elec'!Y96</f>
        <v>45113.242429071564</v>
      </c>
      <c r="F357" s="4">
        <f>'[9]Renew Elec'!X96</f>
        <v>0</v>
      </c>
      <c r="G357" s="4">
        <f>'[9]Food and Feed'!R96</f>
        <v>136151.63395781926</v>
      </c>
      <c r="H357" s="4">
        <f>'[9]Food and Feed'!S96</f>
        <v>31630.482288421197</v>
      </c>
      <c r="I357" s="4">
        <f>'[9]Renew Elec'!Z96</f>
        <v>0</v>
      </c>
      <c r="J357" s="4"/>
      <c r="K357" s="4">
        <f t="shared" si="13"/>
        <v>9100.66348518866</v>
      </c>
      <c r="L357" s="4">
        <f>'[9]Renew Elec'!AD96+'[9]Renew Heat'!V96</f>
        <v>0</v>
      </c>
      <c r="M357" s="4">
        <f>'[9]Renew Heat'!W96+'[9]Renew Elec'!AK96</f>
        <v>0</v>
      </c>
      <c r="N357" s="4">
        <f>'[9]Renew Elec'!AN96+'[9]Renew Heat'!X96</f>
        <v>1488.7370001593617</v>
      </c>
      <c r="O357" s="4">
        <f>'[9]Renew Elec'!AM96</f>
        <v>0</v>
      </c>
      <c r="P357" s="4">
        <f>'[9]Food and Feed'!T96</f>
        <v>2348.6142322360074</v>
      </c>
      <c r="Q357" s="4">
        <f>'[9]Food and Feed'!U96</f>
        <v>5263.312252793289</v>
      </c>
      <c r="R357" s="4">
        <f>'[9]Renew Elec'!AO96</f>
        <v>0</v>
      </c>
      <c r="T357" s="5">
        <f t="shared" si="14"/>
        <v>0.04104184833086026</v>
      </c>
      <c r="U357" s="5"/>
    </row>
    <row r="358" spans="1:21" ht="11.25">
      <c r="A358" s="2">
        <v>1918</v>
      </c>
      <c r="B358" s="4">
        <f t="shared" si="12"/>
        <v>227373.68063662984</v>
      </c>
      <c r="C358" s="4">
        <f>'[9]Renew Heat'!Q95+'[9]Renew Elec'!W95</f>
        <v>0</v>
      </c>
      <c r="D358" s="4">
        <f>'[9]Renew Heat'!R93+'[9]Renew Elec'!V93</f>
        <v>8742.857142857143</v>
      </c>
      <c r="E358" s="4">
        <f>'[9]Renew Heat'!S95+'[9]Renew Elec'!Y95</f>
        <v>45722.03111168575</v>
      </c>
      <c r="F358" s="4">
        <f>'[9]Renew Elec'!X95</f>
        <v>4078.481012658228</v>
      </c>
      <c r="G358" s="4">
        <f>'[9]Food and Feed'!R95</f>
        <v>137526.00321947903</v>
      </c>
      <c r="H358" s="4">
        <f>'[9]Food and Feed'!S95</f>
        <v>31304.308149949673</v>
      </c>
      <c r="I358" s="4">
        <f>'[9]Renew Elec'!Z95</f>
        <v>0</v>
      </c>
      <c r="J358" s="4"/>
      <c r="K358" s="4">
        <f t="shared" si="13"/>
        <v>12547.643982107216</v>
      </c>
      <c r="L358" s="4">
        <f>'[9]Renew Elec'!AD95+'[9]Renew Heat'!V95</f>
        <v>0</v>
      </c>
      <c r="M358" s="4">
        <f>'[9]Renew Heat'!W95+'[9]Renew Elec'!AK95</f>
        <v>1711.9512</v>
      </c>
      <c r="N358" s="4">
        <f>'[9]Renew Elec'!AN95+'[9]Renew Heat'!X95</f>
        <v>1508.8270266856298</v>
      </c>
      <c r="O358" s="4">
        <f>'[9]Renew Elec'!AM95</f>
        <v>1761.1452</v>
      </c>
      <c r="P358" s="4">
        <f>'[9]Food and Feed'!T95</f>
        <v>2356.6836792699614</v>
      </c>
      <c r="Q358" s="4">
        <f>'[9]Food and Feed'!U95</f>
        <v>5209.0368761516265</v>
      </c>
      <c r="R358" s="4">
        <f>'[9]Renew Elec'!AO95</f>
        <v>0</v>
      </c>
      <c r="T358" s="5">
        <f t="shared" si="14"/>
        <v>0.055185120577609166</v>
      </c>
      <c r="U358" s="5"/>
    </row>
    <row r="359" spans="1:21" ht="11.25">
      <c r="A359" s="2">
        <v>1919</v>
      </c>
      <c r="B359" s="4">
        <f t="shared" si="12"/>
        <v>228937.4430662593</v>
      </c>
      <c r="C359" s="4">
        <f>'[9]Renew Heat'!Q94+'[9]Renew Elec'!W94</f>
        <v>0</v>
      </c>
      <c r="D359" s="4">
        <f>'[9]Renew Heat'!R92+'[9]Renew Elec'!V92</f>
        <v>8640</v>
      </c>
      <c r="E359" s="4">
        <f>'[9]Renew Heat'!S94+'[9]Renew Elec'!Y94</f>
        <v>46335.27134614969</v>
      </c>
      <c r="F359" s="4">
        <f>'[9]Renew Elec'!X94</f>
        <v>4072.5</v>
      </c>
      <c r="G359" s="4">
        <f>'[9]Food and Feed'!R94</f>
        <v>138911.53770863145</v>
      </c>
      <c r="H359" s="4">
        <f>'[9]Food and Feed'!S94</f>
        <v>30978.13401147814</v>
      </c>
      <c r="I359" s="4">
        <f>'[9]Renew Elec'!Z94</f>
        <v>0</v>
      </c>
      <c r="J359" s="4"/>
      <c r="K359" s="4">
        <f t="shared" si="13"/>
        <v>12546.38499316579</v>
      </c>
      <c r="L359" s="4">
        <f>'[9]Renew Elec'!AD94+'[9]Renew Heat'!V94</f>
        <v>0</v>
      </c>
      <c r="M359" s="4">
        <f>'[9]Renew Heat'!W94+'[9]Renew Elec'!AK94</f>
        <v>1704.348</v>
      </c>
      <c r="N359" s="4">
        <f>'[9]Renew Elec'!AN94+'[9]Renew Heat'!X94</f>
        <v>1529.0639544229398</v>
      </c>
      <c r="O359" s="4">
        <f>'[9]Renew Elec'!AM94</f>
        <v>1793.529</v>
      </c>
      <c r="P359" s="4">
        <f>'[9]Food and Feed'!T94</f>
        <v>2364.6825392328856</v>
      </c>
      <c r="Q359" s="4">
        <f>'[9]Food and Feed'!U94</f>
        <v>5154.761499509964</v>
      </c>
      <c r="R359" s="4">
        <f>'[9]Renew Elec'!AO94</f>
        <v>0</v>
      </c>
      <c r="T359" s="5">
        <f t="shared" si="14"/>
        <v>0.05480267808151681</v>
      </c>
      <c r="U359" s="5"/>
    </row>
    <row r="360" spans="1:21" ht="11.25">
      <c r="A360" s="2">
        <v>1920</v>
      </c>
      <c r="B360" s="4">
        <f t="shared" si="12"/>
        <v>230105.07155830754</v>
      </c>
      <c r="C360" s="4">
        <f>'[9]Renew Heat'!Q93+'[9]Renew Elec'!W93</f>
        <v>0</v>
      </c>
      <c r="D360" s="4">
        <f>'[9]Renew Heat'!R91+'[9]Renew Elec'!V91</f>
        <v>8640</v>
      </c>
      <c r="E360" s="4">
        <f>'[9]Renew Heat'!S93+'[9]Renew Elec'!Y93</f>
        <v>46952.97317809924</v>
      </c>
      <c r="F360" s="4">
        <f>'[9]Renew Elec'!X93</f>
        <v>4131</v>
      </c>
      <c r="G360" s="4">
        <f>'[9]Food and Feed'!R93</f>
        <v>139729.1385072017</v>
      </c>
      <c r="H360" s="4">
        <f>'[9]Food and Feed'!S93</f>
        <v>30651.959873006614</v>
      </c>
      <c r="I360" s="4">
        <f>'[9]Renew Elec'!Z93</f>
        <v>0</v>
      </c>
      <c r="J360" s="4"/>
      <c r="K360" s="4">
        <f t="shared" si="13"/>
        <v>12532.484659703776</v>
      </c>
      <c r="L360" s="4">
        <f>'[9]Renew Elec'!AD93+'[9]Renew Heat'!V93</f>
        <v>0</v>
      </c>
      <c r="M360" s="4">
        <f>'[9]Renew Heat'!W93+'[9]Renew Elec'!AK93</f>
        <v>1692.18</v>
      </c>
      <c r="N360" s="4">
        <f>'[9]Renew Elec'!AN93+'[9]Renew Heat'!X93</f>
        <v>1549.448114877275</v>
      </c>
      <c r="O360" s="4">
        <f>'[9]Renew Elec'!AM93</f>
        <v>1827.5544000000002</v>
      </c>
      <c r="P360" s="4">
        <f>'[9]Food and Feed'!T93</f>
        <v>2362.8160219581982</v>
      </c>
      <c r="Q360" s="4">
        <f>'[9]Food and Feed'!U93</f>
        <v>5100.486122868302</v>
      </c>
      <c r="R360" s="4">
        <f>'[9]Renew Elec'!AO93</f>
        <v>0</v>
      </c>
      <c r="T360" s="5">
        <f t="shared" si="14"/>
        <v>0.054464182709367634</v>
      </c>
      <c r="U360" s="5"/>
    </row>
    <row r="361" spans="1:21" ht="11.25">
      <c r="A361" s="2">
        <v>1921</v>
      </c>
      <c r="B361" s="4">
        <f t="shared" si="12"/>
        <v>230284.1604292666</v>
      </c>
      <c r="C361" s="4">
        <f>'[9]Renew Heat'!Q92+'[9]Renew Elec'!W92</f>
        <v>0</v>
      </c>
      <c r="D361" s="4">
        <f>'[9]Renew Heat'!R90+'[9]Renew Elec'!V90</f>
        <v>8537.142857142857</v>
      </c>
      <c r="E361" s="4">
        <f>'[9]Renew Heat'!S92+'[9]Renew Elec'!Y92</f>
        <v>47575.1466531702</v>
      </c>
      <c r="F361" s="4">
        <f>'[9]Renew Elec'!X92</f>
        <v>4216.822429906542</v>
      </c>
      <c r="G361" s="4">
        <f>'[9]Food and Feed'!R92</f>
        <v>139629.26275451193</v>
      </c>
      <c r="H361" s="4">
        <f>'[9]Food and Feed'!S92</f>
        <v>30325.785734535086</v>
      </c>
      <c r="I361" s="4">
        <f>'[9]Renew Elec'!Z92</f>
        <v>0</v>
      </c>
      <c r="J361" s="4"/>
      <c r="K361" s="4">
        <f t="shared" si="13"/>
        <v>12521.881494569487</v>
      </c>
      <c r="L361" s="4">
        <f>'[9]Renew Elec'!AD92+'[9]Renew Heat'!V92</f>
        <v>0</v>
      </c>
      <c r="M361" s="4">
        <f>'[9]Renew Heat'!W92+'[9]Renew Elec'!AK92</f>
        <v>1680.1344</v>
      </c>
      <c r="N361" s="4">
        <f>'[9]Renew Elec'!AN92+'[9]Renew Heat'!X92</f>
        <v>1569.9798395546168</v>
      </c>
      <c r="O361" s="4">
        <f>'[9]Renew Elec'!AM92</f>
        <v>1880.1504</v>
      </c>
      <c r="P361" s="4">
        <f>'[9]Food and Feed'!T92</f>
        <v>2345.4061087882305</v>
      </c>
      <c r="Q361" s="4">
        <f>'[9]Food and Feed'!U92</f>
        <v>5046.21074622664</v>
      </c>
      <c r="R361" s="4">
        <f>'[9]Renew Elec'!AO92</f>
        <v>0</v>
      </c>
      <c r="T361" s="5">
        <f t="shared" si="14"/>
        <v>0.0543757828207888</v>
      </c>
      <c r="U361" s="5"/>
    </row>
    <row r="362" spans="1:21" ht="11.25">
      <c r="A362" s="2">
        <v>1922</v>
      </c>
      <c r="B362" s="4">
        <f t="shared" si="12"/>
        <v>230630.88532793798</v>
      </c>
      <c r="C362" s="4">
        <f>'[9]Renew Heat'!Q91+'[9]Renew Elec'!W91</f>
        <v>0</v>
      </c>
      <c r="D362" s="4">
        <f>'[9]Renew Heat'!R89+'[9]Renew Elec'!V89</f>
        <v>8434.285714285716</v>
      </c>
      <c r="E362" s="4">
        <f>'[9]Renew Heat'!S91+'[9]Renew Elec'!Y91</f>
        <v>48201.8018169984</v>
      </c>
      <c r="F362" s="4">
        <f>'[9]Renew Elec'!X91</f>
        <v>4472.0496894409935</v>
      </c>
      <c r="G362" s="4">
        <f>'[9]Food and Feed'!R91</f>
        <v>139523.1365111493</v>
      </c>
      <c r="H362" s="4">
        <f>'[9]Food and Feed'!S91</f>
        <v>29999.61159606356</v>
      </c>
      <c r="I362" s="4">
        <f>'[9]Renew Elec'!Z91</f>
        <v>0</v>
      </c>
      <c r="J362" s="4"/>
      <c r="K362" s="4">
        <f t="shared" si="13"/>
        <v>12574.958173564482</v>
      </c>
      <c r="L362" s="4">
        <f>'[9]Renew Elec'!AD91+'[9]Renew Heat'!V91</f>
        <v>0</v>
      </c>
      <c r="M362" s="4">
        <f>'[9]Renew Heat'!W91+'[9]Renew Elec'!AK91</f>
        <v>1672.8768</v>
      </c>
      <c r="N362" s="4">
        <f>'[9]Renew Elec'!AN91+'[9]Renew Heat'!X91</f>
        <v>1590.6594599609473</v>
      </c>
      <c r="O362" s="4">
        <f>'[9]Renew Elec'!AM91</f>
        <v>1991.52</v>
      </c>
      <c r="P362" s="4">
        <f>'[9]Food and Feed'!T91</f>
        <v>2327.9665440185586</v>
      </c>
      <c r="Q362" s="4">
        <f>'[9]Food and Feed'!U91</f>
        <v>4991.935369584978</v>
      </c>
      <c r="R362" s="4">
        <f>'[9]Renew Elec'!AO91</f>
        <v>0</v>
      </c>
      <c r="T362" s="5">
        <f t="shared" si="14"/>
        <v>0.054524172491832286</v>
      </c>
      <c r="U362" s="5"/>
    </row>
    <row r="363" spans="1:21" ht="11.25">
      <c r="A363" s="2">
        <v>1923</v>
      </c>
      <c r="B363" s="4">
        <f t="shared" si="12"/>
        <v>231063.39046622618</v>
      </c>
      <c r="C363" s="4">
        <f>'[9]Renew Heat'!Q90+'[9]Renew Elec'!W90</f>
        <v>0</v>
      </c>
      <c r="D363" s="4">
        <f>'[9]Renew Heat'!R88+'[9]Renew Elec'!V88</f>
        <v>8331.428571428572</v>
      </c>
      <c r="E363" s="4">
        <f>'[9]Renew Heat'!S90+'[9]Renew Elec'!Y90</f>
        <v>48832.94871521967</v>
      </c>
      <c r="F363" s="4">
        <f>'[9]Renew Elec'!X90</f>
        <v>4814.860681114551</v>
      </c>
      <c r="G363" s="4">
        <f>'[9]Food and Feed'!R90</f>
        <v>139410.71504087138</v>
      </c>
      <c r="H363" s="4">
        <f>'[9]Food and Feed'!S90</f>
        <v>29673.437457592026</v>
      </c>
      <c r="I363" s="4">
        <f>'[9]Renew Elec'!Z90</f>
        <v>0</v>
      </c>
      <c r="J363" s="4"/>
      <c r="K363" s="4">
        <f t="shared" si="13"/>
        <v>12651.759872014867</v>
      </c>
      <c r="L363" s="4">
        <f>'[9]Renew Elec'!AD90+'[9]Renew Heat'!V90</f>
        <v>0</v>
      </c>
      <c r="M363" s="4">
        <f>'[9]Renew Heat'!W90+'[9]Renew Elec'!AK90</f>
        <v>1647.882</v>
      </c>
      <c r="N363" s="4">
        <f>'[9]Renew Elec'!AN90+'[9]Renew Heat'!X90</f>
        <v>1611.487307602249</v>
      </c>
      <c r="O363" s="4">
        <f>'[9]Renew Elec'!AM90</f>
        <v>2144.232</v>
      </c>
      <c r="P363" s="4">
        <f>'[9]Food and Feed'!T90</f>
        <v>2310.498571469302</v>
      </c>
      <c r="Q363" s="4">
        <f>'[9]Food and Feed'!U90</f>
        <v>4937.659992943315</v>
      </c>
      <c r="R363" s="4">
        <f>'[9]Renew Elec'!AO90</f>
        <v>0</v>
      </c>
      <c r="T363" s="5">
        <f t="shared" si="14"/>
        <v>0.05475449765749082</v>
      </c>
      <c r="U363" s="5"/>
    </row>
    <row r="364" spans="1:21" ht="11.25">
      <c r="A364" s="2">
        <v>1924</v>
      </c>
      <c r="B364" s="4">
        <f t="shared" si="12"/>
        <v>231613.60898395733</v>
      </c>
      <c r="C364" s="4">
        <f>'[9]Renew Heat'!Q89+'[9]Renew Elec'!W89</f>
        <v>0</v>
      </c>
      <c r="D364" s="4">
        <f>'[9]Renew Heat'!R87+'[9]Renew Elec'!V87</f>
        <v>8228.57142857143</v>
      </c>
      <c r="E364" s="4">
        <f>'[9]Renew Heat'!S89+'[9]Renew Elec'!Y89</f>
        <v>49468.597393469805</v>
      </c>
      <c r="F364" s="4">
        <f>'[9]Renew Elec'!X89</f>
        <v>5333.333333333333</v>
      </c>
      <c r="G364" s="4">
        <f>'[9]Food and Feed'!R89</f>
        <v>139291.9531788445</v>
      </c>
      <c r="H364" s="4">
        <f>'[9]Food and Feed'!S89</f>
        <v>29291.153649738255</v>
      </c>
      <c r="I364" s="4">
        <f>'[9]Renew Elec'!Z89</f>
        <v>0</v>
      </c>
      <c r="J364" s="4"/>
      <c r="K364" s="4">
        <f t="shared" si="13"/>
        <v>12789.661515136511</v>
      </c>
      <c r="L364" s="4">
        <f>'[9]Renew Elec'!AD89+'[9]Renew Heat'!V89</f>
        <v>0</v>
      </c>
      <c r="M364" s="4">
        <f>'[9]Renew Heat'!W89+'[9]Renew Elec'!AK89</f>
        <v>1619.7623999999998</v>
      </c>
      <c r="N364" s="4">
        <f>'[9]Renew Elec'!AN89+'[9]Renew Heat'!X89</f>
        <v>1632.4637139845036</v>
      </c>
      <c r="O364" s="4">
        <f>'[9]Renew Elec'!AM89</f>
        <v>2370.384</v>
      </c>
      <c r="P364" s="4">
        <f>'[9]Food and Feed'!T89</f>
        <v>2293.003433835562</v>
      </c>
      <c r="Q364" s="4">
        <f>'[9]Food and Feed'!U89</f>
        <v>4874.047967316446</v>
      </c>
      <c r="R364" s="4">
        <f>'[9]Renew Elec'!AO89</f>
        <v>0</v>
      </c>
      <c r="T364" s="5">
        <f t="shared" si="14"/>
        <v>0.05521981878026168</v>
      </c>
      <c r="U364" s="5"/>
    </row>
    <row r="365" spans="1:21" ht="11.25">
      <c r="A365" s="2">
        <v>1925</v>
      </c>
      <c r="B365" s="4">
        <f t="shared" si="12"/>
        <v>232305.9275633942</v>
      </c>
      <c r="C365" s="4">
        <f>'[9]Renew Heat'!Q88+'[9]Renew Elec'!W88</f>
        <v>0</v>
      </c>
      <c r="D365" s="4">
        <f>'[9]Renew Heat'!R86+'[9]Renew Elec'!V86</f>
        <v>8228.57142857143</v>
      </c>
      <c r="E365" s="4">
        <f>'[9]Renew Heat'!S88+'[9]Renew Elec'!Y88</f>
        <v>50108.75789738465</v>
      </c>
      <c r="F365" s="4">
        <f>'[9]Renew Elec'!X88</f>
        <v>5892.923076923077</v>
      </c>
      <c r="G365" s="4">
        <f>'[9]Food and Feed'!R88</f>
        <v>139166.80531863056</v>
      </c>
      <c r="H365" s="4">
        <f>'[9]Food and Feed'!S88</f>
        <v>28908.869841884476</v>
      </c>
      <c r="I365" s="4">
        <f>'[9]Renew Elec'!Z88</f>
        <v>0</v>
      </c>
      <c r="J365" s="4"/>
      <c r="K365" s="4">
        <f t="shared" si="13"/>
        <v>13006.752924848784</v>
      </c>
      <c r="L365" s="4">
        <f>'[9]Renew Elec'!AD88+'[9]Renew Heat'!V88</f>
        <v>0</v>
      </c>
      <c r="M365" s="4">
        <f>'[9]Renew Heat'!W88+'[9]Renew Elec'!AK88</f>
        <v>1615.1724</v>
      </c>
      <c r="N365" s="4">
        <f>'[9]Renew Elec'!AN88+'[9]Renew Heat'!X88</f>
        <v>1653.5890106136935</v>
      </c>
      <c r="O365" s="4">
        <f>'[9]Renew Elec'!AM88</f>
        <v>2652.0732</v>
      </c>
      <c r="P365" s="4">
        <f>'[9]Food and Feed'!T88</f>
        <v>2275.482372545514</v>
      </c>
      <c r="Q365" s="4">
        <f>'[9]Food and Feed'!U88</f>
        <v>4810.435941689576</v>
      </c>
      <c r="R365" s="4">
        <f>'[9]Renew Elec'!AO88</f>
        <v>0</v>
      </c>
      <c r="T365" s="5">
        <f t="shared" si="14"/>
        <v>0.05598975911322521</v>
      </c>
      <c r="U365" s="5"/>
    </row>
    <row r="366" spans="1:21" ht="11.25">
      <c r="A366" s="2">
        <v>1926</v>
      </c>
      <c r="B366" s="4">
        <f t="shared" si="12"/>
        <v>232242.5029621104</v>
      </c>
      <c r="C366" s="4">
        <f>'[9]Renew Heat'!Q87+'[9]Renew Elec'!W87</f>
        <v>0</v>
      </c>
      <c r="D366" s="4">
        <f>'[9]Renew Heat'!R85+'[9]Renew Elec'!V85</f>
        <v>8228.57142857143</v>
      </c>
      <c r="E366" s="4">
        <f>'[9]Renew Heat'!S87+'[9]Renew Elec'!Y87</f>
        <v>50312.2428</v>
      </c>
      <c r="F366" s="4">
        <f>'[9]Renew Elec'!X87</f>
        <v>6139.877300613497</v>
      </c>
      <c r="G366" s="4">
        <f>'[9]Food and Feed'!R87</f>
        <v>139035.22539889475</v>
      </c>
      <c r="H366" s="4">
        <f>'[9]Food and Feed'!S87</f>
        <v>28526.586034030697</v>
      </c>
      <c r="I366" s="4">
        <f>'[9]Renew Elec'!Z87</f>
        <v>0</v>
      </c>
      <c r="J366" s="4"/>
      <c r="K366" s="4">
        <f t="shared" si="13"/>
        <v>13104.544956082924</v>
      </c>
      <c r="L366" s="4">
        <f>'[9]Renew Elec'!AD87+'[9]Renew Heat'!V87</f>
        <v>0</v>
      </c>
      <c r="M366" s="4">
        <f>'[9]Renew Heat'!W87+'[9]Renew Elec'!AK87</f>
        <v>1621.728</v>
      </c>
      <c r="N366" s="4">
        <f>'[9]Renew Elec'!AN87+'[9]Renew Heat'!X87</f>
        <v>1660.3040124000001</v>
      </c>
      <c r="O366" s="4">
        <f>'[9]Renew Elec'!AM87</f>
        <v>2817.7524000000003</v>
      </c>
      <c r="P366" s="4">
        <f>'[9]Food and Feed'!T87</f>
        <v>2257.9366276202154</v>
      </c>
      <c r="Q366" s="4">
        <f>'[9]Food and Feed'!U87</f>
        <v>4746.823916062707</v>
      </c>
      <c r="R366" s="4">
        <f>'[9]Renew Elec'!AO87</f>
        <v>0</v>
      </c>
      <c r="T366" s="5">
        <f t="shared" si="14"/>
        <v>0.05642612695326009</v>
      </c>
      <c r="U366" s="5"/>
    </row>
    <row r="367" spans="1:21" ht="11.25">
      <c r="A367" s="2">
        <v>1927</v>
      </c>
      <c r="B367" s="4">
        <f t="shared" si="12"/>
        <v>236343.6981889799</v>
      </c>
      <c r="C367" s="4">
        <f>'[9]Renew Heat'!Q86+'[9]Renew Elec'!W86</f>
        <v>0</v>
      </c>
      <c r="D367" s="4">
        <f>'[9]Renew Heat'!R84+'[9]Renew Elec'!V84</f>
        <v>8228.57142857143</v>
      </c>
      <c r="E367" s="4">
        <f>'[9]Renew Heat'!S86+'[9]Renew Elec'!Y86</f>
        <v>54424.11636</v>
      </c>
      <c r="F367" s="4">
        <f>'[9]Renew Elec'!X86</f>
        <v>6649.54128440367</v>
      </c>
      <c r="G367" s="4">
        <f>'[9]Food and Feed'!R86</f>
        <v>138897.1668898279</v>
      </c>
      <c r="H367" s="4">
        <f>'[9]Food and Feed'!S86</f>
        <v>28144.302226176915</v>
      </c>
      <c r="I367" s="4">
        <f>'[9]Renew Elec'!Z86</f>
        <v>0</v>
      </c>
      <c r="J367" s="4"/>
      <c r="K367" s="4">
        <f t="shared" si="13"/>
        <v>13416.451967850979</v>
      </c>
      <c r="L367" s="4">
        <f>'[9]Renew Elec'!AD86+'[9]Renew Heat'!V86</f>
        <v>0</v>
      </c>
      <c r="M367" s="4">
        <f>'[9]Renew Heat'!W86+'[9]Renew Elec'!AK86</f>
        <v>1626.6239999999998</v>
      </c>
      <c r="N367" s="4">
        <f>'[9]Renew Elec'!AN86+'[9]Renew Heat'!X86</f>
        <v>1795.9958398800002</v>
      </c>
      <c r="O367" s="4">
        <f>'[9]Renew Elec'!AM86</f>
        <v>3070.2527999999998</v>
      </c>
      <c r="P367" s="4">
        <f>'[9]Food and Feed'!T86</f>
        <v>2240.3674375351407</v>
      </c>
      <c r="Q367" s="4">
        <f>'[9]Food and Feed'!U86</f>
        <v>4683.2118904358385</v>
      </c>
      <c r="R367" s="4">
        <f>'[9]Renew Elec'!AO86</f>
        <v>0</v>
      </c>
      <c r="T367" s="5">
        <f t="shared" si="14"/>
        <v>0.0567667006594913</v>
      </c>
      <c r="U367" s="5"/>
    </row>
    <row r="368" spans="1:21" ht="11.25">
      <c r="A368" s="2">
        <v>1928</v>
      </c>
      <c r="B368" s="4">
        <f t="shared" si="12"/>
        <v>235779.5859957905</v>
      </c>
      <c r="C368" s="4">
        <f>'[9]Renew Heat'!Q85+'[9]Renew Elec'!W85</f>
        <v>0</v>
      </c>
      <c r="D368" s="4">
        <f>'[9]Renew Heat'!R83+'[9]Renew Elec'!V83</f>
        <v>7714.285714285715</v>
      </c>
      <c r="E368" s="4">
        <f>'[9]Renew Heat'!S85+'[9]Renew Elec'!Y85</f>
        <v>54526.30884</v>
      </c>
      <c r="F368" s="4">
        <f>'[9]Renew Elec'!X85</f>
        <v>7024.39024390244</v>
      </c>
      <c r="G368" s="4">
        <f>'[9]Food and Feed'!R85</f>
        <v>138752.5827792792</v>
      </c>
      <c r="H368" s="4">
        <f>'[9]Food and Feed'!S85</f>
        <v>27762.018418323136</v>
      </c>
      <c r="I368" s="4">
        <f>'[9]Renew Elec'!Z85</f>
        <v>0</v>
      </c>
      <c r="J368" s="4"/>
      <c r="K368" s="4">
        <f t="shared" si="13"/>
        <v>13480.14409561245</v>
      </c>
      <c r="L368" s="4">
        <f>'[9]Renew Elec'!AD85+'[9]Renew Heat'!V85</f>
        <v>0</v>
      </c>
      <c r="M368" s="4">
        <f>'[9]Renew Heat'!W85+'[9]Renew Elec'!AK85</f>
        <v>1612.8000000000002</v>
      </c>
      <c r="N368" s="4">
        <f>'[9]Renew Elec'!AN85+'[9]Renew Heat'!X85</f>
        <v>1799.36819172</v>
      </c>
      <c r="O368" s="4">
        <f>'[9]Renew Elec'!AM85</f>
        <v>3225.6000000000004</v>
      </c>
      <c r="P368" s="4">
        <f>'[9]Food and Feed'!T85</f>
        <v>2222.776039083479</v>
      </c>
      <c r="Q368" s="4">
        <f>'[9]Food and Feed'!U85</f>
        <v>4619.59986480897</v>
      </c>
      <c r="R368" s="4">
        <f>'[9]Renew Elec'!AO85</f>
        <v>0</v>
      </c>
      <c r="T368" s="5">
        <f t="shared" si="14"/>
        <v>0.05717265147735529</v>
      </c>
      <c r="U368" s="5"/>
    </row>
    <row r="369" spans="1:21" ht="11.25">
      <c r="A369" s="2">
        <v>1929</v>
      </c>
      <c r="B369" s="4">
        <f t="shared" si="12"/>
        <v>233411.47024857398</v>
      </c>
      <c r="C369" s="4">
        <f>'[9]Renew Heat'!Q84+'[9]Renew Elec'!W84</f>
        <v>0</v>
      </c>
      <c r="D369" s="4">
        <f>'[9]Renew Heat'!R82+'[9]Renew Elec'!V82</f>
        <v>6171.428571428572</v>
      </c>
      <c r="E369" s="4">
        <f>'[9]Renew Heat'!S84+'[9]Renew Elec'!Y84</f>
        <v>53599.30704</v>
      </c>
      <c r="F369" s="4">
        <f>'[9]Renew Elec'!X84</f>
        <v>7659.574468085107</v>
      </c>
      <c r="G369" s="4">
        <f>'[9]Food and Feed'!R84</f>
        <v>138601.4255585909</v>
      </c>
      <c r="H369" s="4">
        <f>'[9]Food and Feed'!S84</f>
        <v>27379.73461046936</v>
      </c>
      <c r="I369" s="4">
        <f>'[9]Renew Elec'!Z84</f>
        <v>0</v>
      </c>
      <c r="J369" s="4"/>
      <c r="K369" s="4">
        <f t="shared" si="13"/>
        <v>13646.860638743286</v>
      </c>
      <c r="L369" s="4">
        <f>'[9]Renew Elec'!AD84+'[9]Renew Heat'!V84</f>
        <v>0</v>
      </c>
      <c r="M369" s="4">
        <f>'[9]Renew Heat'!W84+'[9]Renew Elec'!AK84</f>
        <v>1605.3120000000001</v>
      </c>
      <c r="N369" s="4">
        <f>'[9]Renew Elec'!AN84+'[9]Renew Heat'!X84</f>
        <v>1768.77713232</v>
      </c>
      <c r="O369" s="4">
        <f>'[9]Renew Elec'!AM84</f>
        <v>3511.62</v>
      </c>
      <c r="P369" s="4">
        <f>'[9]Food and Feed'!T84</f>
        <v>2205.1636672411846</v>
      </c>
      <c r="Q369" s="4">
        <f>'[9]Food and Feed'!U84</f>
        <v>4555.987839182102</v>
      </c>
      <c r="R369" s="4">
        <f>'[9]Renew Elec'!AO84</f>
        <v>0</v>
      </c>
      <c r="T369" s="5">
        <f t="shared" si="14"/>
        <v>0.058466966615693394</v>
      </c>
      <c r="U369" s="5"/>
    </row>
    <row r="370" spans="1:21" ht="11.25">
      <c r="A370" s="2">
        <v>1930</v>
      </c>
      <c r="B370" s="4">
        <f t="shared" si="12"/>
        <v>229138.32125947412</v>
      </c>
      <c r="C370" s="4">
        <f>'[9]Renew Heat'!Q83+'[9]Renew Elec'!W83</f>
        <v>0</v>
      </c>
      <c r="D370" s="4">
        <f>'[9]Renew Heat'!R81+'[9]Renew Elec'!V81</f>
        <v>4278.857142857143</v>
      </c>
      <c r="E370" s="4">
        <f>'[9]Renew Heat'!S83+'[9]Renew Elec'!Y83</f>
        <v>50810.04</v>
      </c>
      <c r="F370" s="4">
        <f>'[9]Renew Elec'!X83</f>
        <v>7636.363636363637</v>
      </c>
      <c r="G370" s="4">
        <f>'[9]Food and Feed'!R83</f>
        <v>139415.60967763775</v>
      </c>
      <c r="H370" s="4">
        <f>'[9]Food and Feed'!S83</f>
        <v>26997.450802615578</v>
      </c>
      <c r="I370" s="4">
        <f>'[9]Renew Elec'!Z83</f>
        <v>0</v>
      </c>
      <c r="J370" s="4"/>
      <c r="K370" s="4">
        <f t="shared" si="13"/>
        <v>13350.796551627436</v>
      </c>
      <c r="L370" s="4">
        <f>'[9]Renew Elec'!AD83+'[9]Renew Heat'!V83</f>
        <v>0</v>
      </c>
      <c r="M370" s="4">
        <f>'[9]Renew Heat'!W83+'[9]Renew Elec'!AK83</f>
        <v>1493.64</v>
      </c>
      <c r="N370" s="4">
        <f>'[9]Renew Elec'!AN83+'[9]Renew Heat'!X83</f>
        <v>1676.73132</v>
      </c>
      <c r="O370" s="4">
        <f>'[9]Renew Elec'!AM83</f>
        <v>3485.1600000000003</v>
      </c>
      <c r="P370" s="4">
        <f>'[9]Food and Feed'!T83</f>
        <v>2202.8894180722045</v>
      </c>
      <c r="Q370" s="4">
        <f>'[9]Food and Feed'!U83</f>
        <v>4492.3758135552325</v>
      </c>
      <c r="R370" s="4">
        <f>'[9]Renew Elec'!AO83</f>
        <v>0</v>
      </c>
      <c r="T370" s="5">
        <f t="shared" si="14"/>
        <v>0.05826522808687735</v>
      </c>
      <c r="U370" s="5"/>
    </row>
    <row r="371" spans="1:21" ht="11.25">
      <c r="A371" s="2">
        <v>1931</v>
      </c>
      <c r="B371" s="4">
        <f t="shared" si="12"/>
        <v>226674.30298514367</v>
      </c>
      <c r="C371" s="4">
        <f>'[9]Renew Heat'!Q82+'[9]Renew Elec'!W82</f>
        <v>0</v>
      </c>
      <c r="D371" s="4">
        <f>'[9]Renew Heat'!R80+'[9]Renew Elec'!V80</f>
        <v>4258.285714285715</v>
      </c>
      <c r="E371" s="4">
        <f>'[9]Renew Heat'!S82+'[9]Renew Elec'!Y82</f>
        <v>47824.02</v>
      </c>
      <c r="F371" s="4">
        <f>'[9]Renew Elec'!X82</f>
        <v>7830.815709969794</v>
      </c>
      <c r="G371" s="4">
        <f>'[9]Food and Feed'!R82</f>
        <v>140146.01456612637</v>
      </c>
      <c r="H371" s="4">
        <f>'[9]Food and Feed'!S82</f>
        <v>26615.1669947618</v>
      </c>
      <c r="I371" s="4">
        <f>'[9]Renew Elec'!Z82</f>
        <v>0</v>
      </c>
      <c r="J371" s="4"/>
      <c r="K371" s="4">
        <f t="shared" si="13"/>
        <v>12984.915498822273</v>
      </c>
      <c r="L371" s="4">
        <f>'[9]Renew Elec'!AD82+'[9]Renew Heat'!V82</f>
        <v>0</v>
      </c>
      <c r="M371" s="4">
        <f>'[9]Renew Heat'!W82+'[9]Renew Elec'!AK82</f>
        <v>1194.6960000000001</v>
      </c>
      <c r="N371" s="4">
        <f>'[9]Renew Elec'!AN82+'[9]Renew Heat'!X82</f>
        <v>1578.19266</v>
      </c>
      <c r="O371" s="4">
        <f>'[9]Renew Elec'!AM82</f>
        <v>3584.088</v>
      </c>
      <c r="P371" s="4">
        <f>'[9]Food and Feed'!T82</f>
        <v>2199.175050893909</v>
      </c>
      <c r="Q371" s="4">
        <f>'[9]Food and Feed'!U82</f>
        <v>4428.763787928364</v>
      </c>
      <c r="R371" s="4">
        <f>'[9]Renew Elec'!AO82</f>
        <v>0</v>
      </c>
      <c r="T371" s="5">
        <f t="shared" si="14"/>
        <v>0.05728446201364656</v>
      </c>
      <c r="U371" s="5"/>
    </row>
    <row r="372" spans="1:21" ht="11.25">
      <c r="A372" s="2">
        <v>1932</v>
      </c>
      <c r="B372" s="4">
        <f aca="true" t="shared" si="15" ref="B372:B403">SUM(C372:I372)</f>
        <v>222536.19933710113</v>
      </c>
      <c r="C372" s="4">
        <f>'[9]Renew Heat'!Q81+'[9]Renew Elec'!W81</f>
        <v>0</v>
      </c>
      <c r="D372" s="4">
        <f>'[9]Renew Heat'!R79+'[9]Renew Elec'!V79</f>
        <v>4104.000000000001</v>
      </c>
      <c r="E372" s="4">
        <f>'[9]Renew Heat'!S81+'[9]Renew Elec'!Y81</f>
        <v>43655.04</v>
      </c>
      <c r="F372" s="4">
        <f>'[9]Renew Elec'!X81</f>
        <v>7664.096385542174</v>
      </c>
      <c r="G372" s="4">
        <f>'[9]Food and Feed'!R81</f>
        <v>140880.17976465094</v>
      </c>
      <c r="H372" s="4">
        <f>'[9]Food and Feed'!S81</f>
        <v>26232.883186908017</v>
      </c>
      <c r="I372" s="4">
        <f>'[9]Renew Elec'!Z81</f>
        <v>0</v>
      </c>
      <c r="J372" s="4"/>
      <c r="K372" s="4">
        <f aca="true" t="shared" si="16" ref="K372:K403">SUM(L372:R372)</f>
        <v>12345.525642552255</v>
      </c>
      <c r="L372" s="4">
        <f>'[9]Renew Elec'!AD81+'[9]Renew Heat'!V81</f>
        <v>0</v>
      </c>
      <c r="M372" s="4">
        <f>'[9]Renew Heat'!W81+'[9]Renew Elec'!AK81</f>
        <v>827.8732799999999</v>
      </c>
      <c r="N372" s="4">
        <f>'[9]Renew Elec'!AN81+'[9]Renew Heat'!X81</f>
        <v>1440.61632</v>
      </c>
      <c r="O372" s="4">
        <f>'[9]Renew Elec'!AM81</f>
        <v>3516.4713599999995</v>
      </c>
      <c r="P372" s="4">
        <f>'[9]Food and Feed'!T81</f>
        <v>2195.4129202507615</v>
      </c>
      <c r="Q372" s="4">
        <f>'[9]Food and Feed'!U81</f>
        <v>4365.151762301493</v>
      </c>
      <c r="R372" s="4">
        <f>'[9]Renew Elec'!AO81</f>
        <v>0</v>
      </c>
      <c r="T372" s="5">
        <f aca="true" t="shared" si="17" ref="T372:T403">K372/B372</f>
        <v>0.0554764828343773</v>
      </c>
      <c r="U372" s="5"/>
    </row>
    <row r="373" spans="1:21" ht="11.25">
      <c r="A373" s="2">
        <v>1933</v>
      </c>
      <c r="B373" s="4">
        <f t="shared" si="15"/>
        <v>223936.01941255602</v>
      </c>
      <c r="C373" s="4">
        <f>'[9]Renew Heat'!Q80+'[9]Renew Elec'!W80</f>
        <v>0</v>
      </c>
      <c r="D373" s="4">
        <f>'[9]Renew Heat'!R78+'[9]Renew Elec'!V78</f>
        <v>4710.857142857143</v>
      </c>
      <c r="E373" s="4">
        <f>'[9]Renew Heat'!S80+'[9]Renew Elec'!Y80</f>
        <v>43721.82</v>
      </c>
      <c r="F373" s="4">
        <f>'[9]Renew Elec'!X80</f>
        <v>8034.594594594601</v>
      </c>
      <c r="G373" s="4">
        <f>'[9]Food and Feed'!R80</f>
        <v>141618.14829605003</v>
      </c>
      <c r="H373" s="4">
        <f>'[9]Food and Feed'!S80</f>
        <v>25850.599379054238</v>
      </c>
      <c r="I373" s="4">
        <f>'[9]Renew Elec'!Z80</f>
        <v>0</v>
      </c>
      <c r="J373" s="4"/>
      <c r="K373" s="4">
        <f t="shared" si="16"/>
        <v>12562.936528035392</v>
      </c>
      <c r="L373" s="4">
        <f>'[9]Renew Elec'!AD80+'[9]Renew Heat'!V80</f>
        <v>0</v>
      </c>
      <c r="M373" s="4">
        <f>'[9]Renew Heat'!W80+'[9]Renew Elec'!AK80</f>
        <v>843.11928</v>
      </c>
      <c r="N373" s="4">
        <f>'[9]Renew Elec'!AN80+'[9]Renew Heat'!X80</f>
        <v>1442.82006</v>
      </c>
      <c r="O373" s="4">
        <f>'[9]Renew Elec'!AM80</f>
        <v>3783.85416</v>
      </c>
      <c r="P373" s="4">
        <f>'[9]Food and Feed'!T80</f>
        <v>2191.603291360766</v>
      </c>
      <c r="Q373" s="4">
        <f>'[9]Food and Feed'!U80</f>
        <v>4301.539736674626</v>
      </c>
      <c r="R373" s="4">
        <f>'[9]Renew Elec'!AO80</f>
        <v>0</v>
      </c>
      <c r="T373" s="5">
        <f t="shared" si="17"/>
        <v>0.05610056194171589</v>
      </c>
      <c r="U373" s="5"/>
    </row>
    <row r="374" spans="1:21" ht="11.25">
      <c r="A374" s="2">
        <v>1934</v>
      </c>
      <c r="B374" s="4">
        <f t="shared" si="15"/>
        <v>225171.93720939048</v>
      </c>
      <c r="C374" s="4">
        <f>'[9]Renew Heat'!Q79+'[9]Renew Elec'!W79</f>
        <v>0</v>
      </c>
      <c r="D374" s="4">
        <f>'[9]Renew Heat'!R77+'[9]Renew Elec'!V77</f>
        <v>4083.428571428572</v>
      </c>
      <c r="E374" s="4">
        <f>'[9]Renew Heat'!S79+'[9]Renew Elec'!Y79</f>
        <v>44904.78</v>
      </c>
      <c r="F374" s="4">
        <f>'[9]Renew Elec'!X79</f>
        <v>8355.449101796414</v>
      </c>
      <c r="G374" s="4">
        <f>'[9]Food and Feed'!R79</f>
        <v>142359.96396496505</v>
      </c>
      <c r="H374" s="4">
        <f>'[9]Food and Feed'!S79</f>
        <v>25468.315571200463</v>
      </c>
      <c r="I374" s="4">
        <f>'[9]Renew Elec'!Z79</f>
        <v>0</v>
      </c>
      <c r="J374" s="4"/>
      <c r="K374" s="4">
        <f t="shared" si="16"/>
        <v>12687.912122396803</v>
      </c>
      <c r="L374" s="4">
        <f>'[9]Renew Elec'!AD79+'[9]Renew Heat'!V79</f>
        <v>0</v>
      </c>
      <c r="M374" s="4">
        <f>'[9]Renew Heat'!W79+'[9]Renew Elec'!AK79</f>
        <v>816.1624800000001</v>
      </c>
      <c r="N374" s="4">
        <f>'[9]Renew Elec'!AN79+'[9]Renew Heat'!X79</f>
        <v>1481.85774</v>
      </c>
      <c r="O374" s="4">
        <f>'[9]Renew Elec'!AM79</f>
        <v>3964.2177600000005</v>
      </c>
      <c r="P374" s="4">
        <f>'[9]Food and Feed'!T79</f>
        <v>2187.746431349046</v>
      </c>
      <c r="Q374" s="4">
        <f>'[9]Food and Feed'!U79</f>
        <v>4237.927711047758</v>
      </c>
      <c r="R374" s="4">
        <f>'[9]Renew Elec'!AO79</f>
        <v>0</v>
      </c>
      <c r="T374" s="5">
        <f t="shared" si="17"/>
        <v>0.05634766161201579</v>
      </c>
      <c r="U374" s="5"/>
    </row>
    <row r="375" spans="1:21" ht="11.25">
      <c r="A375" s="2">
        <v>1935</v>
      </c>
      <c r="B375" s="4">
        <f t="shared" si="15"/>
        <v>228245.13997912634</v>
      </c>
      <c r="C375" s="4">
        <f>'[9]Renew Heat'!Q78+'[9]Renew Elec'!W78</f>
        <v>0</v>
      </c>
      <c r="D375" s="4">
        <f>'[9]Renew Heat'!R76+'[9]Renew Elec'!V76</f>
        <v>5142.857142857143</v>
      </c>
      <c r="E375" s="4">
        <f>'[9]Renew Heat'!S78+'[9]Renew Elec'!Y78</f>
        <v>46154.52</v>
      </c>
      <c r="F375" s="4">
        <f>'[9]Renew Elec'!X78</f>
        <v>8756.059701492544</v>
      </c>
      <c r="G375" s="4">
        <f>'[9]Food and Feed'!R78</f>
        <v>143105.67137142995</v>
      </c>
      <c r="H375" s="4">
        <f>'[9]Food and Feed'!S78</f>
        <v>25086.03176334668</v>
      </c>
      <c r="I375" s="4">
        <f>'[9]Renew Elec'!Z78</f>
        <v>0</v>
      </c>
      <c r="J375" s="4"/>
      <c r="K375" s="4">
        <f t="shared" si="16"/>
        <v>13031.536254617235</v>
      </c>
      <c r="L375" s="4">
        <f>'[9]Renew Elec'!AD78+'[9]Renew Heat'!V78</f>
        <v>0</v>
      </c>
      <c r="M375" s="4">
        <f>'[9]Renew Heat'!W78+'[9]Renew Elec'!AK78</f>
        <v>945.42192</v>
      </c>
      <c r="N375" s="4">
        <f>'[9]Renew Elec'!AN78+'[9]Renew Heat'!X78</f>
        <v>1523.09916</v>
      </c>
      <c r="O375" s="4">
        <f>'[9]Renew Elec'!AM78</f>
        <v>4204.85688</v>
      </c>
      <c r="P375" s="4">
        <f>'[9]Food and Feed'!T78</f>
        <v>2183.842609196347</v>
      </c>
      <c r="Q375" s="4">
        <f>'[9]Food and Feed'!U78</f>
        <v>4174.315685420888</v>
      </c>
      <c r="R375" s="4">
        <f>'[9]Renew Elec'!AO78</f>
        <v>0</v>
      </c>
      <c r="T375" s="5">
        <f t="shared" si="17"/>
        <v>0.05709447419475834</v>
      </c>
      <c r="U375" s="5"/>
    </row>
    <row r="376" spans="1:21" ht="11.25">
      <c r="A376" s="2">
        <v>1936</v>
      </c>
      <c r="B376" s="4">
        <f t="shared" si="15"/>
        <v>227908.52673739355</v>
      </c>
      <c r="C376" s="4">
        <f>'[9]Renew Heat'!Q77+'[9]Renew Elec'!W77</f>
        <v>0</v>
      </c>
      <c r="D376" s="4">
        <f>'[9]Renew Heat'!R75+'[9]Renew Elec'!V75</f>
        <v>6037.714285714285</v>
      </c>
      <c r="E376" s="4">
        <f>'[9]Renew Heat'!S77+'[9]Renew Elec'!Y77</f>
        <v>43960.32</v>
      </c>
      <c r="F376" s="4">
        <f>'[9]Renew Elec'!X77</f>
        <v>9351.42857142858</v>
      </c>
      <c r="G376" s="4">
        <f>'[9]Food and Feed'!R77</f>
        <v>143855.31592475777</v>
      </c>
      <c r="H376" s="4">
        <f>'[9]Food and Feed'!S77</f>
        <v>24703.7479554929</v>
      </c>
      <c r="I376" s="4">
        <f>'[9]Renew Elec'!Z77</f>
        <v>0</v>
      </c>
      <c r="J376" s="4"/>
      <c r="K376" s="4">
        <f t="shared" si="16"/>
        <v>13008.32643548174</v>
      </c>
      <c r="L376" s="4">
        <f>'[9]Renew Elec'!AD77+'[9]Renew Heat'!V77</f>
        <v>0</v>
      </c>
      <c r="M376" s="4">
        <f>'[9]Renew Heat'!W77+'[9]Renew Elec'!AK77</f>
        <v>810.78516</v>
      </c>
      <c r="N376" s="4">
        <f>'[9]Renew Elec'!AN77+'[9]Renew Heat'!X77</f>
        <v>1450.69056</v>
      </c>
      <c r="O376" s="4">
        <f>'[9]Renew Elec'!AM77</f>
        <v>4456.25496</v>
      </c>
      <c r="P376" s="4">
        <f>'[9]Food and Feed'!T77</f>
        <v>2179.892095687718</v>
      </c>
      <c r="Q376" s="4">
        <f>'[9]Food and Feed'!U77</f>
        <v>4110.70365979402</v>
      </c>
      <c r="R376" s="4">
        <f>'[9]Renew Elec'!AO77</f>
        <v>0</v>
      </c>
      <c r="T376" s="5">
        <f t="shared" si="17"/>
        <v>0.0570769625064117</v>
      </c>
      <c r="U376" s="5"/>
    </row>
    <row r="377" spans="1:21" ht="11.25">
      <c r="A377" s="2">
        <v>1937</v>
      </c>
      <c r="B377" s="4">
        <f t="shared" si="15"/>
        <v>235614.03948481538</v>
      </c>
      <c r="C377" s="4">
        <f>'[9]Renew Heat'!Q76+'[9]Renew Elec'!W76</f>
        <v>0</v>
      </c>
      <c r="D377" s="4">
        <f>'[9]Renew Heat'!R74+'[9]Renew Elec'!V74</f>
        <v>8475.428571428572</v>
      </c>
      <c r="E377" s="4">
        <f>'[9]Renew Heat'!S76+'[9]Renew Elec'!Y76</f>
        <v>47995.74</v>
      </c>
      <c r="F377" s="4">
        <f>'[9]Renew Elec'!X76</f>
        <v>10212.46290801188</v>
      </c>
      <c r="G377" s="4">
        <f>'[9]Food and Feed'!R76</f>
        <v>144608.94385773584</v>
      </c>
      <c r="H377" s="4">
        <f>'[9]Food and Feed'!S76</f>
        <v>24321.46414763912</v>
      </c>
      <c r="I377" s="4">
        <f>'[9]Renew Elec'!Z76</f>
        <v>0</v>
      </c>
      <c r="J377" s="4"/>
      <c r="K377" s="4">
        <f t="shared" si="16"/>
        <v>13638.288217528552</v>
      </c>
      <c r="L377" s="4">
        <f>'[9]Renew Elec'!AD76+'[9]Renew Heat'!V76</f>
        <v>0</v>
      </c>
      <c r="M377" s="4">
        <f>'[9]Renew Heat'!W76+'[9]Renew Elec'!AK76</f>
        <v>1008.9</v>
      </c>
      <c r="N377" s="4">
        <f>'[9]Renew Elec'!AN76+'[9]Renew Heat'!X76</f>
        <v>1583.85942</v>
      </c>
      <c r="O377" s="4">
        <f>'[9]Renew Elec'!AM76</f>
        <v>4822.542</v>
      </c>
      <c r="P377" s="4">
        <f>'[9]Food and Feed'!T76</f>
        <v>2175.8951633614015</v>
      </c>
      <c r="Q377" s="4">
        <f>'[9]Food and Feed'!U76</f>
        <v>4047.0916341671505</v>
      </c>
      <c r="R377" s="4">
        <f>'[9]Renew Elec'!AO76</f>
        <v>0</v>
      </c>
      <c r="T377" s="5">
        <f t="shared" si="17"/>
        <v>0.057884021883201485</v>
      </c>
      <c r="U377" s="5"/>
    </row>
    <row r="378" spans="1:21" ht="11.25">
      <c r="A378" s="2">
        <v>1938</v>
      </c>
      <c r="B378" s="4">
        <f t="shared" si="15"/>
        <v>237332.0228514208</v>
      </c>
      <c r="C378" s="4">
        <f>'[9]Renew Heat'!Q75+'[9]Renew Elec'!W75</f>
        <v>0</v>
      </c>
      <c r="D378" s="4">
        <f>'[9]Renew Heat'!R73+'[9]Renew Elec'!V73</f>
        <v>11674.285714285716</v>
      </c>
      <c r="E378" s="4">
        <f>'[9]Renew Heat'!S75+'[9]Renew Elec'!Y75</f>
        <v>46097.28</v>
      </c>
      <c r="F378" s="4">
        <f>'[9]Renew Elec'!X75</f>
        <v>10254.674556213029</v>
      </c>
      <c r="G378" s="4">
        <f>'[9]Food and Feed'!R75</f>
        <v>145366.6022411367</v>
      </c>
      <c r="H378" s="4">
        <f>'[9]Food and Feed'!S75</f>
        <v>23939.180339785347</v>
      </c>
      <c r="I378" s="4">
        <f>'[9]Renew Elec'!Z75</f>
        <v>0</v>
      </c>
      <c r="J378" s="4"/>
      <c r="K378" s="4">
        <f t="shared" si="16"/>
        <v>13586.338654998204</v>
      </c>
      <c r="L378" s="4">
        <f>'[9]Renew Elec'!AD75+'[9]Renew Heat'!V75</f>
        <v>0</v>
      </c>
      <c r="M378" s="4">
        <f>'[9]Renew Heat'!W75+'[9]Renew Elec'!AK75</f>
        <v>1158.6675599999999</v>
      </c>
      <c r="N378" s="4">
        <f>'[9]Renew Elec'!AN75+'[9]Renew Heat'!X75</f>
        <v>1521.21024</v>
      </c>
      <c r="O378" s="4">
        <f>'[9]Renew Elec'!AM75</f>
        <v>4751.12916</v>
      </c>
      <c r="P378" s="4">
        <f>'[9]Food and Feed'!T75</f>
        <v>2171.8520864579223</v>
      </c>
      <c r="Q378" s="4">
        <f>'[9]Food and Feed'!U75</f>
        <v>3983.4796085402813</v>
      </c>
      <c r="R378" s="4">
        <f>'[9]Renew Elec'!AO75</f>
        <v>0</v>
      </c>
      <c r="T378" s="5">
        <f t="shared" si="17"/>
        <v>0.05724612503515292</v>
      </c>
      <c r="U378" s="5"/>
    </row>
    <row r="379" spans="1:21" ht="11.25">
      <c r="A379" s="2">
        <v>1939</v>
      </c>
      <c r="B379" s="4">
        <f t="shared" si="15"/>
        <v>243926.50804013864</v>
      </c>
      <c r="C379" s="4">
        <f>'[9]Renew Heat'!Q74+'[9]Renew Elec'!W74</f>
        <v>0</v>
      </c>
      <c r="D379" s="4">
        <f>'[9]Renew Heat'!R72+'[9]Renew Elec'!V72</f>
        <v>15233.142857142859</v>
      </c>
      <c r="E379" s="4">
        <f>'[9]Renew Heat'!S74+'[9]Renew Elec'!Y74</f>
        <v>48911.58</v>
      </c>
      <c r="F379" s="4">
        <f>'[9]Renew Elec'!X74</f>
        <v>11023.008849557535</v>
      </c>
      <c r="G379" s="4">
        <f>'[9]Food and Feed'!R74</f>
        <v>146128.33899855395</v>
      </c>
      <c r="H379" s="4">
        <f>'[9]Food and Feed'!S74</f>
        <v>22630.437334884304</v>
      </c>
      <c r="I379" s="4">
        <f>'[9]Renew Elec'!Z74</f>
        <v>0</v>
      </c>
      <c r="J379" s="4"/>
      <c r="K379" s="4">
        <f t="shared" si="16"/>
        <v>14393.482133394165</v>
      </c>
      <c r="L379" s="4">
        <f>'[9]Renew Elec'!AD74+'[9]Renew Heat'!V74</f>
        <v>0</v>
      </c>
      <c r="M379" s="4">
        <f>'[9]Renew Heat'!W74+'[9]Renew Elec'!AK74</f>
        <v>1649.9116800000002</v>
      </c>
      <c r="N379" s="4">
        <f>'[9]Renew Elec'!AN74+'[9]Renew Heat'!X74</f>
        <v>1614.0821400000002</v>
      </c>
      <c r="O379" s="4">
        <f>'[9]Renew Elec'!AM74</f>
        <v>5196.0204</v>
      </c>
      <c r="P379" s="4">
        <f>'[9]Food and Feed'!T74</f>
        <v>2167.7631408694147</v>
      </c>
      <c r="Q379" s="4">
        <f>'[9]Food and Feed'!U74</f>
        <v>3765.7047725247494</v>
      </c>
      <c r="R379" s="4">
        <f>'[9]Renew Elec'!AO74</f>
        <v>0</v>
      </c>
      <c r="T379" s="5">
        <f t="shared" si="17"/>
        <v>0.059007453716451705</v>
      </c>
      <c r="U379" s="5"/>
    </row>
    <row r="380" spans="1:21" ht="11.25">
      <c r="A380" s="2">
        <v>1940</v>
      </c>
      <c r="B380" s="4">
        <f t="shared" si="15"/>
        <v>247743.7613981099</v>
      </c>
      <c r="C380" s="4">
        <f>'[9]Renew Heat'!Q73+'[9]Renew Elec'!W73</f>
        <v>0</v>
      </c>
      <c r="D380" s="4">
        <f>'[9]Renew Heat'!R71+'[9]Renew Elec'!V71</f>
        <v>18987.428571428572</v>
      </c>
      <c r="E380" s="4">
        <f>'[9]Renew Heat'!S73+'[9]Renew Elec'!Y73</f>
        <v>48434.58</v>
      </c>
      <c r="F380" s="4">
        <f>'[9]Renew Elec'!X73</f>
        <v>11333.64705882353</v>
      </c>
      <c r="G380" s="4">
        <f>'[9]Food and Feed'!R73</f>
        <v>146894.20292157278</v>
      </c>
      <c r="H380" s="4">
        <f>'[9]Food and Feed'!S73</f>
        <v>22093.90284628503</v>
      </c>
      <c r="I380" s="4">
        <f>'[9]Renew Elec'!Z73</f>
        <v>0</v>
      </c>
      <c r="J380" s="4"/>
      <c r="K380" s="4">
        <f t="shared" si="16"/>
        <v>15152.926257711004</v>
      </c>
      <c r="L380" s="4">
        <f>'[9]Renew Elec'!AD73+'[9]Renew Heat'!V73</f>
        <v>0</v>
      </c>
      <c r="M380" s="4">
        <f>'[9]Renew Heat'!W73+'[9]Renew Elec'!AK73</f>
        <v>2297.5578</v>
      </c>
      <c r="N380" s="4">
        <f>'[9]Renew Elec'!AN73+'[9]Renew Heat'!X73</f>
        <v>1598.3411400000002</v>
      </c>
      <c r="O380" s="4">
        <f>'[9]Renew Elec'!AM73</f>
        <v>5416.97328</v>
      </c>
      <c r="P380" s="4">
        <f>'[9]Food and Feed'!T73</f>
        <v>2163.628604089173</v>
      </c>
      <c r="Q380" s="4">
        <f>'[9]Food and Feed'!U73</f>
        <v>3676.425433621829</v>
      </c>
      <c r="R380" s="4">
        <f>'[9]Renew Elec'!AO73</f>
        <v>0</v>
      </c>
      <c r="T380" s="5">
        <f t="shared" si="17"/>
        <v>0.06116370467695099</v>
      </c>
      <c r="U380" s="5"/>
    </row>
    <row r="381" spans="1:21" ht="11.25">
      <c r="A381" s="2">
        <v>1941</v>
      </c>
      <c r="B381" s="4">
        <f t="shared" si="15"/>
        <v>251328.30440165792</v>
      </c>
      <c r="C381" s="4">
        <f>'[9]Renew Heat'!Q72+'[9]Renew Elec'!W72</f>
        <v>0</v>
      </c>
      <c r="D381" s="4">
        <f>'[9]Renew Heat'!R70+'[9]Renew Elec'!V70</f>
        <v>20849.14285714286</v>
      </c>
      <c r="E381" s="4">
        <f>'[9]Renew Heat'!S72+'[9]Renew Elec'!Y72</f>
        <v>49407.66</v>
      </c>
      <c r="F381" s="4">
        <f>'[9]Renew Elec'!X72</f>
        <v>11498.885630498533</v>
      </c>
      <c r="G381" s="4">
        <f>'[9]Food and Feed'!R72</f>
        <v>147664.2436852845</v>
      </c>
      <c r="H381" s="4">
        <f>'[9]Food and Feed'!S72</f>
        <v>21908.372228732012</v>
      </c>
      <c r="I381" s="4">
        <f>'[9]Renew Elec'!Z72</f>
        <v>0</v>
      </c>
      <c r="J381" s="4"/>
      <c r="K381" s="4">
        <f t="shared" si="16"/>
        <v>16045.414834022451</v>
      </c>
      <c r="L381" s="4">
        <f>'[9]Renew Elec'!AD72+'[9]Renew Heat'!V72</f>
        <v>0</v>
      </c>
      <c r="M381" s="4">
        <f>'[9]Renew Heat'!W72+'[9]Renew Elec'!AK72</f>
        <v>3033.14724</v>
      </c>
      <c r="N381" s="4">
        <f>'[9]Renew Elec'!AN72+'[9]Renew Heat'!X72</f>
        <v>1630.4527800000003</v>
      </c>
      <c r="O381" s="4">
        <f>'[9]Renew Elec'!AM72</f>
        <v>5576.812919999999</v>
      </c>
      <c r="P381" s="4">
        <f>'[9]Food and Feed'!T72</f>
        <v>2159.4487551614475</v>
      </c>
      <c r="Q381" s="4">
        <f>'[9]Food and Feed'!U72</f>
        <v>3645.5531388610057</v>
      </c>
      <c r="R381" s="4">
        <f>'[9]Renew Elec'!AO72</f>
        <v>0</v>
      </c>
      <c r="T381" s="5">
        <f t="shared" si="17"/>
        <v>0.06384245050402132</v>
      </c>
      <c r="U381" s="5"/>
    </row>
    <row r="382" spans="1:21" ht="11.25">
      <c r="A382" s="2">
        <v>1942</v>
      </c>
      <c r="B382" s="4">
        <f t="shared" si="15"/>
        <v>244864.87937872455</v>
      </c>
      <c r="C382" s="4">
        <f>'[9]Renew Heat'!Q71+'[9]Renew Elec'!W71</f>
        <v>0</v>
      </c>
      <c r="D382" s="4">
        <f>'[9]Renew Heat'!R69+'[9]Renew Elec'!V69</f>
        <v>18246.85714285714</v>
      </c>
      <c r="E382" s="4">
        <f>'[9]Renew Heat'!S71+'[9]Renew Elec'!Y71</f>
        <v>44866.62</v>
      </c>
      <c r="F382" s="4">
        <f>'[9]Renew Elec'!X71</f>
        <v>11941.052631578948</v>
      </c>
      <c r="G382" s="4">
        <f>'[9]Food and Feed'!R71</f>
        <v>148438.51186415573</v>
      </c>
      <c r="H382" s="4">
        <f>'[9]Food and Feed'!S71</f>
        <v>21371.83774013273</v>
      </c>
      <c r="I382" s="4">
        <f>'[9]Renew Elec'!Z71</f>
        <v>0</v>
      </c>
      <c r="J382" s="4"/>
      <c r="K382" s="4">
        <f t="shared" si="16"/>
        <v>16777.648374589597</v>
      </c>
      <c r="L382" s="4">
        <f>'[9]Renew Elec'!AD71+'[9]Renew Heat'!V71</f>
        <v>0</v>
      </c>
      <c r="M382" s="4">
        <f>'[9]Renew Heat'!W71+'[9]Renew Elec'!AK71</f>
        <v>3779.3527200000003</v>
      </c>
      <c r="N382" s="4">
        <f>'[9]Renew Elec'!AN71+'[9]Renew Heat'!X71</f>
        <v>1480.5984600000002</v>
      </c>
      <c r="O382" s="4">
        <f>'[9]Renew Elec'!AM71</f>
        <v>5806.19952</v>
      </c>
      <c r="P382" s="4">
        <f>'[9]Food and Feed'!T71</f>
        <v>2155.223874631511</v>
      </c>
      <c r="Q382" s="4">
        <f>'[9]Food and Feed'!U71</f>
        <v>3556.2737999580872</v>
      </c>
      <c r="R382" s="4">
        <f>'[9]Renew Elec'!AO71</f>
        <v>0</v>
      </c>
      <c r="T382" s="5">
        <f t="shared" si="17"/>
        <v>0.06851798598948995</v>
      </c>
      <c r="U382" s="5"/>
    </row>
    <row r="383" spans="1:21" ht="11.25">
      <c r="A383" s="2">
        <v>1943</v>
      </c>
      <c r="B383" s="4">
        <f t="shared" si="15"/>
        <v>237108.57288326422</v>
      </c>
      <c r="C383" s="4">
        <f>'[9]Renew Heat'!Q70+'[9]Renew Elec'!W70</f>
        <v>0</v>
      </c>
      <c r="D383" s="4">
        <f>'[9]Renew Heat'!R68+'[9]Renew Elec'!V68</f>
        <v>8784</v>
      </c>
      <c r="E383" s="4">
        <f>'[9]Renew Heat'!S70+'[9]Renew Elec'!Y70</f>
        <v>44809.38</v>
      </c>
      <c r="F383" s="4">
        <f>'[9]Renew Elec'!X70</f>
        <v>12901.224489795917</v>
      </c>
      <c r="G383" s="4">
        <f>'[9]Food and Feed'!R70</f>
        <v>149217.05894826082</v>
      </c>
      <c r="H383" s="4">
        <f>'[9]Food and Feed'!S70</f>
        <v>21396.909445207468</v>
      </c>
      <c r="I383" s="4">
        <f>'[9]Renew Elec'!Z70</f>
        <v>0</v>
      </c>
      <c r="J383" s="4"/>
      <c r="K383" s="4">
        <f t="shared" si="16"/>
        <v>17523.117516178492</v>
      </c>
      <c r="L383" s="4">
        <f>'[9]Renew Elec'!AD70+'[9]Renew Heat'!V70</f>
        <v>0</v>
      </c>
      <c r="M383" s="4">
        <f>'[9]Renew Heat'!W70+'[9]Renew Elec'!AK70</f>
        <v>4106.86416</v>
      </c>
      <c r="N383" s="4">
        <f>'[9]Renew Elec'!AN70+'[9]Renew Heat'!X70</f>
        <v>1478.70954</v>
      </c>
      <c r="O383" s="4">
        <f>'[9]Renew Elec'!AM70</f>
        <v>6226.143839999999</v>
      </c>
      <c r="P383" s="4">
        <f>'[9]Food and Feed'!T70</f>
        <v>2150.9542444959743</v>
      </c>
      <c r="Q383" s="4">
        <f>'[9]Food and Feed'!U70</f>
        <v>3560.4457316825224</v>
      </c>
      <c r="R383" s="4">
        <f>'[9]Renew Elec'!AO70</f>
        <v>0</v>
      </c>
      <c r="T383" s="5">
        <f t="shared" si="17"/>
        <v>0.07390334859299101</v>
      </c>
      <c r="U383" s="5"/>
    </row>
    <row r="384" spans="1:21" ht="11.25">
      <c r="A384" s="2">
        <v>1944</v>
      </c>
      <c r="B384" s="4">
        <f t="shared" si="15"/>
        <v>240505.7970134309</v>
      </c>
      <c r="C384" s="4">
        <f>'[9]Renew Heat'!Q69+'[9]Renew Elec'!W69</f>
        <v>0</v>
      </c>
      <c r="D384" s="4">
        <f>'[9]Renew Heat'!R67+'[9]Renew Elec'!V67</f>
        <v>6737.142857142858</v>
      </c>
      <c r="E384" s="4">
        <f>'[9]Renew Heat'!S69+'[9]Renew Elec'!Y69</f>
        <v>44551.8</v>
      </c>
      <c r="F384" s="4">
        <f>'[9]Renew Elec'!X69</f>
        <v>16882.325581395347</v>
      </c>
      <c r="G384" s="4">
        <f>'[9]Food and Feed'!R69</f>
        <v>149999.93735989023</v>
      </c>
      <c r="H384" s="4">
        <f>'[9]Food and Feed'!S69</f>
        <v>22334.59121500246</v>
      </c>
      <c r="I384" s="4">
        <f>'[9]Renew Elec'!Z69</f>
        <v>0</v>
      </c>
      <c r="J384" s="4"/>
      <c r="K384" s="4">
        <f t="shared" si="16"/>
        <v>19165.6687263298</v>
      </c>
      <c r="L384" s="4">
        <f>'[9]Renew Elec'!AD69+'[9]Renew Heat'!V69</f>
        <v>0</v>
      </c>
      <c r="M384" s="4">
        <f>'[9]Renew Heat'!W69+'[9]Renew Elec'!AK69</f>
        <v>3614.7023999999997</v>
      </c>
      <c r="N384" s="4">
        <f>'[9]Renew Elec'!AN69+'[9]Renew Heat'!X69</f>
        <v>1470.2094000000002</v>
      </c>
      <c r="O384" s="4">
        <f>'[9]Renew Elec'!AM69</f>
        <v>8217.6408</v>
      </c>
      <c r="P384" s="4">
        <f>'[9]Food and Feed'!T69</f>
        <v>2146.6401481533894</v>
      </c>
      <c r="Q384" s="4">
        <f>'[9]Food and Feed'!U69</f>
        <v>3716.4759781764096</v>
      </c>
      <c r="R384" s="4">
        <f>'[9]Renew Elec'!AO69</f>
        <v>0</v>
      </c>
      <c r="T384" s="5">
        <f t="shared" si="17"/>
        <v>0.07968900943065212</v>
      </c>
      <c r="U384" s="5"/>
    </row>
    <row r="385" spans="1:21" ht="11.25">
      <c r="A385" s="2">
        <v>1945</v>
      </c>
      <c r="B385" s="4">
        <f t="shared" si="15"/>
        <v>229932.981682967</v>
      </c>
      <c r="C385" s="4">
        <f>'[9]Renew Heat'!Q68+'[9]Renew Elec'!W68</f>
        <v>0</v>
      </c>
      <c r="D385" s="4">
        <f>'[9]Renew Heat'!R66+'[9]Renew Elec'!V66</f>
        <v>8650.285714285714</v>
      </c>
      <c r="E385" s="4">
        <f>'[9]Renew Heat'!S68+'[9]Renew Elec'!Y68</f>
        <v>37444.5</v>
      </c>
      <c r="F385" s="4">
        <f>'[9]Renew Elec'!X68</f>
        <v>9708.521739130434</v>
      </c>
      <c r="G385" s="4">
        <f>'[9]Food and Feed'!R68</f>
        <v>150787.20047054414</v>
      </c>
      <c r="H385" s="4">
        <f>'[9]Food and Feed'!S68</f>
        <v>23342.47375900671</v>
      </c>
      <c r="I385" s="4">
        <f>'[9]Renew Elec'!Z68</f>
        <v>0</v>
      </c>
      <c r="J385" s="4"/>
      <c r="K385" s="4">
        <f t="shared" si="16"/>
        <v>13803.525203853862</v>
      </c>
      <c r="L385" s="4">
        <f>'[9]Renew Elec'!AD68+'[9]Renew Heat'!V68</f>
        <v>0</v>
      </c>
      <c r="M385" s="4">
        <f>'[9]Renew Heat'!W68+'[9]Renew Elec'!AK68</f>
        <v>1756.71216</v>
      </c>
      <c r="N385" s="4">
        <f>'[9]Renew Elec'!AN68+'[9]Renew Heat'!X68</f>
        <v>1235.6685</v>
      </c>
      <c r="O385" s="4">
        <f>'[9]Renew Elec'!AM68</f>
        <v>4784.67504</v>
      </c>
      <c r="P385" s="4">
        <f>'[9]Food and Feed'!T68</f>
        <v>2142.281870355145</v>
      </c>
      <c r="Q385" s="4">
        <f>'[9]Food and Feed'!U68</f>
        <v>3884.187633498717</v>
      </c>
      <c r="R385" s="4">
        <f>'[9]Renew Elec'!AO68</f>
        <v>0</v>
      </c>
      <c r="T385" s="5">
        <f t="shared" si="17"/>
        <v>0.060032819575602456</v>
      </c>
      <c r="U385" s="5"/>
    </row>
    <row r="386" spans="1:21" ht="11.25">
      <c r="A386" s="2">
        <v>1946</v>
      </c>
      <c r="B386" s="4">
        <f t="shared" si="15"/>
        <v>235401.3332400787</v>
      </c>
      <c r="C386" s="4">
        <f>'[9]Renew Heat'!Q67+'[9]Renew Elec'!W67</f>
        <v>0</v>
      </c>
      <c r="D386" s="4">
        <f>'[9]Renew Heat'!R65+'[9]Renew Elec'!V65</f>
        <v>9164.57142857143</v>
      </c>
      <c r="E386" s="4">
        <f>'[9]Renew Heat'!S67+'[9]Renew Elec'!Y67</f>
        <v>37206</v>
      </c>
      <c r="F386" s="4">
        <f>'[9]Renew Elec'!X67</f>
        <v>13101.50289017341</v>
      </c>
      <c r="G386" s="4">
        <f>'[9]Food and Feed'!R67</f>
        <v>151578.90261832293</v>
      </c>
      <c r="H386" s="4">
        <f>'[9]Food and Feed'!S67</f>
        <v>24350.35630301096</v>
      </c>
      <c r="I386" s="4">
        <f>'[9]Renew Elec'!Z67</f>
        <v>0</v>
      </c>
      <c r="J386" s="4"/>
      <c r="K386" s="4">
        <f t="shared" si="16"/>
        <v>15077.579585977675</v>
      </c>
      <c r="L386" s="4">
        <f>'[9]Renew Elec'!AD67+'[9]Renew Heat'!V67</f>
        <v>0</v>
      </c>
      <c r="M386" s="4">
        <f>'[9]Renew Heat'!W67+'[9]Renew Elec'!AK67</f>
        <v>1319.301</v>
      </c>
      <c r="N386" s="4">
        <f>'[9]Renew Elec'!AN67+'[9]Renew Heat'!X67</f>
        <v>1227.798</v>
      </c>
      <c r="O386" s="4">
        <f>'[9]Renew Elec'!AM67</f>
        <v>6340.701599999999</v>
      </c>
      <c r="P386" s="4">
        <f>'[9]Food and Feed'!T67</f>
        <v>2137.879697156652</v>
      </c>
      <c r="Q386" s="4">
        <f>'[9]Food and Feed'!U67</f>
        <v>4051.8992888210255</v>
      </c>
      <c r="R386" s="4">
        <f>'[9]Renew Elec'!AO67</f>
        <v>0</v>
      </c>
      <c r="T386" s="5">
        <f t="shared" si="17"/>
        <v>0.06405052757539188</v>
      </c>
      <c r="U386" s="5"/>
    </row>
    <row r="387" spans="1:21" ht="11.25">
      <c r="A387" s="2">
        <v>1947</v>
      </c>
      <c r="B387" s="4">
        <f t="shared" si="15"/>
        <v>250908.30343935452</v>
      </c>
      <c r="C387" s="4">
        <f>'[9]Renew Heat'!Q66+'[9]Renew Elec'!W66</f>
        <v>0</v>
      </c>
      <c r="D387" s="4">
        <f>'[9]Renew Heat'!R64+'[9]Renew Elec'!V64</f>
        <v>13309.714285714286</v>
      </c>
      <c r="E387" s="4">
        <f>'[9]Renew Heat'!S66+'[9]Renew Elec'!Y66</f>
        <v>47137.14</v>
      </c>
      <c r="F387" s="4">
        <f>'[9]Renew Elec'!X66</f>
        <v>13395.734870317001</v>
      </c>
      <c r="G387" s="4">
        <f>'[9]Food and Feed'!R66</f>
        <v>152375.0991257266</v>
      </c>
      <c r="H387" s="4">
        <f>'[9]Food and Feed'!S66</f>
        <v>24690.615157596614</v>
      </c>
      <c r="I387" s="4">
        <f>'[9]Renew Elec'!Z66</f>
        <v>0</v>
      </c>
      <c r="J387" s="4"/>
      <c r="K387" s="4">
        <f t="shared" si="16"/>
        <v>15962.496058092915</v>
      </c>
      <c r="L387" s="4">
        <f>'[9]Renew Elec'!AD66+'[9]Renew Heat'!V66</f>
        <v>0</v>
      </c>
      <c r="M387" s="4">
        <f>'[9]Renew Heat'!W66+'[9]Renew Elec'!AK66</f>
        <v>1687.58424</v>
      </c>
      <c r="N387" s="4">
        <f>'[9]Renew Elec'!AN66+'[9]Renew Heat'!X66</f>
        <v>1555.5256200000001</v>
      </c>
      <c r="O387" s="4">
        <f>'[9]Renew Elec'!AM66</f>
        <v>6477.4339199999995</v>
      </c>
      <c r="P387" s="4">
        <f>'[9]Food and Feed'!T66</f>
        <v>2133.433915868836</v>
      </c>
      <c r="Q387" s="4">
        <f>'[9]Food and Feed'!U66</f>
        <v>4108.5183622240775</v>
      </c>
      <c r="R387" s="4">
        <f>'[9]Renew Elec'!AO66</f>
        <v>0</v>
      </c>
      <c r="T387" s="5">
        <f t="shared" si="17"/>
        <v>0.06361884337538917</v>
      </c>
      <c r="U387" s="5"/>
    </row>
    <row r="388" spans="1:21" ht="11.25">
      <c r="A388" s="2">
        <v>1948</v>
      </c>
      <c r="B388" s="4">
        <f t="shared" si="15"/>
        <v>256051.1777817919</v>
      </c>
      <c r="C388" s="4">
        <f>'[9]Renew Heat'!Q65+'[9]Renew Elec'!W65</f>
        <v>0</v>
      </c>
      <c r="D388" s="4">
        <f>'[9]Renew Heat'!R63+'[9]Renew Elec'!V63</f>
        <v>14142.857142857143</v>
      </c>
      <c r="E388" s="4">
        <f>'[9]Renew Heat'!S65+'[9]Renew Elec'!Y65</f>
        <v>46326.24</v>
      </c>
      <c r="F388" s="4">
        <f>'[9]Renew Elec'!X65</f>
        <v>18351.724137931036</v>
      </c>
      <c r="G388" s="4">
        <f>'[9]Food and Feed'!R65</f>
        <v>153175.84631787462</v>
      </c>
      <c r="H388" s="4">
        <f>'[9]Food and Feed'!S65</f>
        <v>24054.510183129114</v>
      </c>
      <c r="I388" s="4">
        <f>'[9]Renew Elec'!Z65</f>
        <v>0</v>
      </c>
      <c r="J388" s="4"/>
      <c r="K388" s="4">
        <f t="shared" si="16"/>
        <v>18311.31602948264</v>
      </c>
      <c r="L388" s="4">
        <f>'[9]Renew Elec'!AD65+'[9]Renew Heat'!V65</f>
        <v>0</v>
      </c>
      <c r="M388" s="4">
        <f>'[9]Renew Heat'!W65+'[9]Renew Elec'!AK65</f>
        <v>1781.8218</v>
      </c>
      <c r="N388" s="4">
        <f>'[9]Renew Elec'!AN65+'[9]Renew Heat'!X65</f>
        <v>1528.76592</v>
      </c>
      <c r="O388" s="4">
        <f>'[9]Renew Elec'!AM65</f>
        <v>8869.113</v>
      </c>
      <c r="P388" s="4">
        <f>'[9]Food and Feed'!T65</f>
        <v>2128.9448150099556</v>
      </c>
      <c r="Q388" s="4">
        <f>'[9]Food and Feed'!U65</f>
        <v>4002.670494472685</v>
      </c>
      <c r="R388" s="4">
        <f>'[9]Renew Elec'!AO65</f>
        <v>0</v>
      </c>
      <c r="T388" s="5">
        <f t="shared" si="17"/>
        <v>0.07151428159056404</v>
      </c>
      <c r="U388" s="5"/>
    </row>
    <row r="389" spans="1:21" ht="11.25">
      <c r="A389" s="2">
        <v>1949</v>
      </c>
      <c r="B389" s="4">
        <f t="shared" si="15"/>
        <v>260921.02647337824</v>
      </c>
      <c r="C389" s="4">
        <f>'[9]Renew Heat'!Q64+'[9]Renew Elec'!W64</f>
        <v>0</v>
      </c>
      <c r="D389" s="4">
        <f>'[9]Renew Heat'!R62+'[9]Renew Elec'!V62</f>
        <v>17393.14285714286</v>
      </c>
      <c r="E389" s="4">
        <f>'[9]Renew Heat'!S64+'[9]Renew Elec'!Y64</f>
        <v>48262.86</v>
      </c>
      <c r="F389" s="4">
        <f>'[9]Renew Elec'!X64</f>
        <v>17379.025787965627</v>
      </c>
      <c r="G389" s="4">
        <f>'[9]Food and Feed'!R64</f>
        <v>153981.2015411583</v>
      </c>
      <c r="H389" s="4">
        <f>'[9]Food and Feed'!S64</f>
        <v>23904.79628711143</v>
      </c>
      <c r="I389" s="4">
        <f>'[9]Renew Elec'!Z64</f>
        <v>0</v>
      </c>
      <c r="J389" s="4"/>
      <c r="K389" s="4">
        <f t="shared" si="16"/>
        <v>18559.064126433088</v>
      </c>
      <c r="L389" s="4">
        <f>'[9]Renew Elec'!AD64+'[9]Renew Heat'!V64</f>
        <v>0</v>
      </c>
      <c r="M389" s="4">
        <f>'[9]Renew Heat'!W64+'[9]Renew Elec'!AK64</f>
        <v>2553.26904</v>
      </c>
      <c r="N389" s="4">
        <f>'[9]Renew Elec'!AN64+'[9]Renew Heat'!X64</f>
        <v>1592.6743800000002</v>
      </c>
      <c r="O389" s="4">
        <f>'[9]Renew Elec'!AM64</f>
        <v>8310.949920000001</v>
      </c>
      <c r="P389" s="4">
        <f>'[9]Food and Feed'!T64</f>
        <v>2124.4126842577416</v>
      </c>
      <c r="Q389" s="4">
        <f>'[9]Food and Feed'!U64</f>
        <v>3977.7581021753417</v>
      </c>
      <c r="R389" s="4">
        <f>'[9]Renew Elec'!AO64</f>
        <v>0</v>
      </c>
      <c r="T389" s="5">
        <f t="shared" si="17"/>
        <v>0.07112904765583034</v>
      </c>
      <c r="U389" s="5"/>
    </row>
    <row r="390" spans="1:21" ht="11.25">
      <c r="A390" s="2">
        <v>1950</v>
      </c>
      <c r="B390" s="4">
        <f t="shared" si="15"/>
        <v>265143.55685718585</v>
      </c>
      <c r="C390" s="4">
        <f>'[9]Renew Heat'!Q63+'[9]Renew Elec'!W63</f>
        <v>0</v>
      </c>
      <c r="D390" s="4">
        <f>'[9]Renew Heat'!R61+'[9]Renew Elec'!V61</f>
        <v>17094.857142857145</v>
      </c>
      <c r="E390" s="4">
        <f>'[9]Renew Heat'!S63+'[9]Renew Elec'!Y63</f>
        <v>48968.82</v>
      </c>
      <c r="F390" s="4">
        <f>'[9]Renew Elec'!X63</f>
        <v>20472.685714285726</v>
      </c>
      <c r="G390" s="4">
        <f>'[9]Food and Feed'!R63</f>
        <v>154791.2231823392</v>
      </c>
      <c r="H390" s="4">
        <f>'[9]Food and Feed'!S63</f>
        <v>23815.9708177038</v>
      </c>
      <c r="I390" s="4">
        <f>'[9]Renew Elec'!Z63</f>
        <v>0</v>
      </c>
      <c r="J390" s="4"/>
      <c r="K390" s="4">
        <f t="shared" si="16"/>
        <v>20157.16205846778</v>
      </c>
      <c r="L390" s="4">
        <f>'[9]Renew Elec'!AD63+'[9]Renew Heat'!V63</f>
        <v>0</v>
      </c>
      <c r="M390" s="4">
        <f>'[9]Renew Heat'!W63+'[9]Renew Elec'!AK63</f>
        <v>2697.255</v>
      </c>
      <c r="N390" s="4">
        <f>'[9]Renew Elec'!AN63+'[9]Renew Heat'!X63</f>
        <v>1615.97106</v>
      </c>
      <c r="O390" s="4">
        <f>'[9]Renew Elec'!AM63</f>
        <v>9761.120640000001</v>
      </c>
      <c r="P390" s="4">
        <f>'[9]Food and Feed'!T63</f>
        <v>2119.8378144018666</v>
      </c>
      <c r="Q390" s="4">
        <f>'[9]Food and Feed'!U63</f>
        <v>3962.9775440659123</v>
      </c>
      <c r="R390" s="4">
        <f>'[9]Renew Elec'!AO63</f>
        <v>0</v>
      </c>
      <c r="T390" s="5">
        <f t="shared" si="17"/>
        <v>0.07602357868844999</v>
      </c>
      <c r="U390" s="5"/>
    </row>
    <row r="391" spans="1:21" ht="11.25">
      <c r="A391" s="2">
        <v>1951</v>
      </c>
      <c r="B391" s="4">
        <f t="shared" si="15"/>
        <v>274887.67448401</v>
      </c>
      <c r="C391" s="4">
        <f>'[9]Renew Heat'!Q62+'[9]Renew Elec'!W62</f>
        <v>0</v>
      </c>
      <c r="D391" s="4">
        <f>'[9]Renew Heat'!R60+'[9]Renew Elec'!V60</f>
        <v>24006.857142857145</v>
      </c>
      <c r="E391" s="4">
        <f>'[9]Renew Heat'!S62+'[9]Renew Elec'!Y62</f>
        <v>48520.44</v>
      </c>
      <c r="F391" s="4">
        <f>'[9]Renew Elec'!X62</f>
        <v>23318.974358974378</v>
      </c>
      <c r="G391" s="4">
        <f>'[9]Food and Feed'!R62</f>
        <v>155822.855079684</v>
      </c>
      <c r="H391" s="4">
        <f>'[9]Food and Feed'!S62</f>
        <v>23218.547902494465</v>
      </c>
      <c r="I391" s="4">
        <f>'[9]Renew Elec'!Z62</f>
        <v>0</v>
      </c>
      <c r="J391" s="4"/>
      <c r="K391" s="4">
        <f t="shared" si="16"/>
        <v>21779.194593334807</v>
      </c>
      <c r="L391" s="4">
        <f>'[9]Renew Elec'!AD62+'[9]Renew Heat'!V62</f>
        <v>0</v>
      </c>
      <c r="M391" s="4">
        <f>'[9]Renew Heat'!W62+'[9]Renew Elec'!AK62</f>
        <v>3255.0397199999998</v>
      </c>
      <c r="N391" s="4">
        <f>'[9]Renew Elec'!AN62+'[9]Renew Heat'!X62</f>
        <v>1601.1745200000003</v>
      </c>
      <c r="O391" s="4">
        <f>'[9]Renew Elec'!AM62</f>
        <v>10941.24528</v>
      </c>
      <c r="P391" s="4">
        <f>'[9]Food and Feed'!T62</f>
        <v>2118.168702359731</v>
      </c>
      <c r="Q391" s="4">
        <f>'[9]Food and Feed'!U62</f>
        <v>3863.5663709750784</v>
      </c>
      <c r="R391" s="4">
        <f>'[9]Renew Elec'!AO62</f>
        <v>0</v>
      </c>
      <c r="T391" s="5">
        <f t="shared" si="17"/>
        <v>0.07922943301920105</v>
      </c>
      <c r="U391" s="5"/>
    </row>
    <row r="392" spans="1:21" ht="11.25">
      <c r="A392" s="2">
        <v>1952</v>
      </c>
      <c r="B392" s="4">
        <f t="shared" si="15"/>
        <v>278869.6119383254</v>
      </c>
      <c r="C392" s="4">
        <f>'[9]Renew Heat'!Q61+'[9]Renew Elec'!W61</f>
        <v>0</v>
      </c>
      <c r="D392" s="4">
        <f>'[9]Renew Heat'!R59+'[9]Renew Elec'!V59</f>
        <v>26629.714285714286</v>
      </c>
      <c r="E392" s="4">
        <f>'[9]Renew Heat'!S61+'[9]Renew Elec'!Y61</f>
        <v>46679.22</v>
      </c>
      <c r="F392" s="4">
        <f>'[9]Renew Elec'!X61</f>
        <v>26059.09090909093</v>
      </c>
      <c r="G392" s="4">
        <f>'[9]Food and Feed'!R61</f>
        <v>156861.83706103667</v>
      </c>
      <c r="H392" s="4">
        <f>'[9]Food and Feed'!S61</f>
        <v>22639.749682483493</v>
      </c>
      <c r="I392" s="4">
        <f>'[9]Renew Elec'!Z61</f>
        <v>0</v>
      </c>
      <c r="J392" s="4"/>
      <c r="K392" s="4">
        <f t="shared" si="16"/>
        <v>22650.861140753226</v>
      </c>
      <c r="L392" s="4">
        <f>'[9]Renew Elec'!AD61+'[9]Renew Heat'!V61</f>
        <v>0</v>
      </c>
      <c r="M392" s="4">
        <f>'[9]Renew Heat'!W61+'[9]Renew Elec'!AK61</f>
        <v>3150.75312</v>
      </c>
      <c r="N392" s="4">
        <f>'[9]Renew Elec'!AN61+'[9]Renew Heat'!X61</f>
        <v>1540.41426</v>
      </c>
      <c r="O392" s="4">
        <f>'[9]Renew Elec'!AM61</f>
        <v>12075.991199999999</v>
      </c>
      <c r="P392" s="4">
        <f>'[9]Food and Feed'!T61</f>
        <v>2116.4482135879725</v>
      </c>
      <c r="Q392" s="4">
        <f>'[9]Food and Feed'!U61</f>
        <v>3767.2543471652525</v>
      </c>
      <c r="R392" s="4">
        <f>'[9]Renew Elec'!AO61</f>
        <v>0</v>
      </c>
      <c r="T392" s="5">
        <f t="shared" si="17"/>
        <v>0.08122384143369007</v>
      </c>
      <c r="U392" s="5"/>
    </row>
    <row r="393" spans="1:21" ht="11.25">
      <c r="A393" s="2">
        <v>1953</v>
      </c>
      <c r="B393" s="4">
        <f t="shared" si="15"/>
        <v>280054.83552131656</v>
      </c>
      <c r="C393" s="4">
        <f>'[9]Renew Heat'!Q60+'[9]Renew Elec'!W60</f>
        <v>0</v>
      </c>
      <c r="D393" s="4">
        <f>'[9]Renew Heat'!R58+'[9]Renew Elec'!V58</f>
        <v>29273.14285714286</v>
      </c>
      <c r="E393" s="4">
        <f>'[9]Renew Heat'!S60+'[9]Renew Elec'!Y60</f>
        <v>45086.04</v>
      </c>
      <c r="F393" s="4">
        <f>'[9]Renew Elec'!X60</f>
        <v>26230.02832861192</v>
      </c>
      <c r="G393" s="4">
        <f>'[9]Food and Feed'!R60</f>
        <v>157908.25597787605</v>
      </c>
      <c r="H393" s="4">
        <f>'[9]Food and Feed'!S60</f>
        <v>21557.36835768575</v>
      </c>
      <c r="I393" s="4">
        <f>'[9]Renew Elec'!Z60</f>
        <v>0</v>
      </c>
      <c r="J393" s="4"/>
      <c r="K393" s="4">
        <f t="shared" si="16"/>
        <v>23782.01722366562</v>
      </c>
      <c r="L393" s="4">
        <f>'[9]Renew Elec'!AD60+'[9]Renew Heat'!V60</f>
        <v>0</v>
      </c>
      <c r="M393" s="4">
        <f>'[9]Renew Heat'!W60+'[9]Renew Elec'!AK60</f>
        <v>4418.82216</v>
      </c>
      <c r="N393" s="4">
        <f>'[9]Renew Elec'!AN60+'[9]Renew Heat'!X60</f>
        <v>1487.83932</v>
      </c>
      <c r="O393" s="4">
        <f>'[9]Renew Elec'!AM60</f>
        <v>12173.533200000002</v>
      </c>
      <c r="P393" s="4">
        <f>'[9]Food and Feed'!T60</f>
        <v>2114.676448946714</v>
      </c>
      <c r="Q393" s="4">
        <f>'[9]Food and Feed'!U60</f>
        <v>3587.14609471891</v>
      </c>
      <c r="R393" s="4">
        <f>'[9]Renew Elec'!AO60</f>
        <v>0</v>
      </c>
      <c r="T393" s="5">
        <f t="shared" si="17"/>
        <v>0.08491914513597262</v>
      </c>
      <c r="U393" s="5"/>
    </row>
    <row r="394" spans="1:21" ht="11.25">
      <c r="A394" s="2">
        <v>1954</v>
      </c>
      <c r="B394" s="4">
        <f t="shared" si="15"/>
        <v>284870.75113999675</v>
      </c>
      <c r="C394" s="4">
        <f>'[9]Renew Heat'!Q59+'[9]Renew Elec'!W59</f>
        <v>0</v>
      </c>
      <c r="D394" s="4">
        <f>'[9]Renew Heat'!R57+'[9]Renew Elec'!V57</f>
        <v>31443.428571428576</v>
      </c>
      <c r="E394" s="4">
        <f>'[9]Renew Heat'!S59+'[9]Renew Elec'!Y59</f>
        <v>44561.34</v>
      </c>
      <c r="F394" s="4">
        <f>'[9]Renew Elec'!X59</f>
        <v>29524.067796610194</v>
      </c>
      <c r="G394" s="4">
        <f>'[9]Food and Feed'!R59</f>
        <v>158962.20021835394</v>
      </c>
      <c r="H394" s="4">
        <f>'[9]Food and Feed'!S59</f>
        <v>20379.71455360403</v>
      </c>
      <c r="I394" s="4">
        <f>'[9]Renew Elec'!Z59</f>
        <v>0</v>
      </c>
      <c r="J394" s="4"/>
      <c r="K394" s="4">
        <f t="shared" si="16"/>
        <v>25241.534993092908</v>
      </c>
      <c r="L394" s="4">
        <f>'[9]Renew Elec'!AD59+'[9]Renew Heat'!V59</f>
        <v>0</v>
      </c>
      <c r="M394" s="4">
        <f>'[9]Renew Heat'!W59+'[9]Renew Elec'!AK59</f>
        <v>4802.802119999999</v>
      </c>
      <c r="N394" s="4">
        <f>'[9]Renew Elec'!AN59+'[9]Renew Heat'!X59</f>
        <v>1470.52422</v>
      </c>
      <c r="O394" s="4">
        <f>'[9]Renew Elec'!AM59</f>
        <v>13464.170639999998</v>
      </c>
      <c r="P394" s="4">
        <f>'[9]Food and Feed'!T59</f>
        <v>2112.8535113731987</v>
      </c>
      <c r="Q394" s="4">
        <f>'[9]Food and Feed'!U59</f>
        <v>3391.1845017197106</v>
      </c>
      <c r="R394" s="4">
        <f>'[9]Renew Elec'!AO59</f>
        <v>0</v>
      </c>
      <c r="T394" s="5">
        <f t="shared" si="17"/>
        <v>0.0886069731345926</v>
      </c>
      <c r="U394" s="5"/>
    </row>
    <row r="395" spans="1:21" ht="11.25">
      <c r="A395" s="2">
        <v>1955</v>
      </c>
      <c r="B395" s="4">
        <f t="shared" si="15"/>
        <v>287505.20007111545</v>
      </c>
      <c r="C395" s="4">
        <f>'[9]Renew Heat'!Q58+'[9]Renew Elec'!W58</f>
        <v>0</v>
      </c>
      <c r="D395" s="4">
        <f>'[9]Renew Heat'!R56+'[9]Renew Elec'!V56</f>
        <v>32328</v>
      </c>
      <c r="E395" s="4">
        <f>'[9]Renew Heat'!S58+'[9]Renew Elec'!Y58</f>
        <v>43578.72</v>
      </c>
      <c r="F395" s="4">
        <f>'[9]Renew Elec'!X58</f>
        <v>32065.352112676086</v>
      </c>
      <c r="G395" s="4">
        <f>'[9]Food and Feed'!R58</f>
        <v>160023.75973814388</v>
      </c>
      <c r="H395" s="4">
        <f>'[9]Food and Feed'!S58</f>
        <v>19509.36822029546</v>
      </c>
      <c r="I395" s="4">
        <f>'[9]Renew Elec'!Z58</f>
        <v>0</v>
      </c>
      <c r="J395" s="4"/>
      <c r="K395" s="4">
        <f t="shared" si="16"/>
        <v>27381.880977703062</v>
      </c>
      <c r="L395" s="4">
        <f>'[9]Renew Elec'!AD58+'[9]Renew Heat'!V58</f>
        <v>0</v>
      </c>
      <c r="M395" s="4">
        <f>'[9]Renew Heat'!W58+'[9]Renew Elec'!AK58</f>
        <v>5449.63464</v>
      </c>
      <c r="N395" s="4">
        <f>'[9]Renew Elec'!AN58+'[9]Renew Heat'!X58</f>
        <v>1438.09776</v>
      </c>
      <c r="O395" s="4">
        <f>'[9]Renew Elec'!AM58</f>
        <v>15136.810200000002</v>
      </c>
      <c r="P395" s="4">
        <f>'[9]Food and Feed'!T58</f>
        <v>2110.979505845898</v>
      </c>
      <c r="Q395" s="4">
        <f>'[9]Food and Feed'!U58</f>
        <v>3246.3588718571646</v>
      </c>
      <c r="R395" s="4">
        <f>'[9]Renew Elec'!AO58</f>
        <v>0</v>
      </c>
      <c r="T395" s="5">
        <f t="shared" si="17"/>
        <v>0.09523960252172849</v>
      </c>
      <c r="U395" s="5"/>
    </row>
    <row r="396" spans="1:21" ht="11.25">
      <c r="A396" s="2">
        <v>1956</v>
      </c>
      <c r="B396" s="4">
        <f t="shared" si="15"/>
        <v>286270.3120938399</v>
      </c>
      <c r="C396" s="4">
        <f>'[9]Renew Heat'!Q57+'[9]Renew Elec'!W57</f>
        <v>0</v>
      </c>
      <c r="D396" s="4">
        <f>'[9]Renew Heat'!R55+'[9]Renew Elec'!V55</f>
        <v>30260.57142857143</v>
      </c>
      <c r="E396" s="4">
        <f>'[9]Renew Heat'!S57+'[9]Renew Elec'!Y57</f>
        <v>41727.96</v>
      </c>
      <c r="F396" s="4">
        <f>'[9]Renew Elec'!X57</f>
        <v>35033.25842696633</v>
      </c>
      <c r="G396" s="4">
        <f>'[9]Food and Feed'!R57</f>
        <v>161093.02609204227</v>
      </c>
      <c r="H396" s="4">
        <f>'[9]Food and Feed'!S57</f>
        <v>18155.4961462599</v>
      </c>
      <c r="I396" s="4">
        <f>'[9]Renew Elec'!Z57</f>
        <v>0</v>
      </c>
      <c r="J396" s="4"/>
      <c r="K396" s="4">
        <f t="shared" si="16"/>
        <v>29059.145858086315</v>
      </c>
      <c r="L396" s="4">
        <f>'[9]Renew Elec'!AD57+'[9]Renew Heat'!V57</f>
        <v>0</v>
      </c>
      <c r="M396" s="4">
        <f>'[9]Renew Heat'!W57+'[9]Renew Elec'!AK57</f>
        <v>5883.37992</v>
      </c>
      <c r="N396" s="4">
        <f>'[9]Renew Elec'!AN57+'[9]Renew Heat'!X57</f>
        <v>1377.02268</v>
      </c>
      <c r="O396" s="4">
        <f>'[9]Renew Elec'!AM57</f>
        <v>16668.614159999997</v>
      </c>
      <c r="P396" s="4">
        <f>'[9]Food and Feed'!T57</f>
        <v>2109.054539348669</v>
      </c>
      <c r="Q396" s="4">
        <f>'[9]Food and Feed'!U57</f>
        <v>3021.0745587376477</v>
      </c>
      <c r="R396" s="4">
        <f>'[9]Renew Elec'!AO57</f>
        <v>0</v>
      </c>
      <c r="T396" s="5">
        <f t="shared" si="17"/>
        <v>0.10150946371470289</v>
      </c>
      <c r="U396" s="5"/>
    </row>
    <row r="397" spans="1:21" ht="11.25">
      <c r="A397" s="2">
        <v>1957</v>
      </c>
      <c r="B397" s="4">
        <f t="shared" si="15"/>
        <v>295676.02328188234</v>
      </c>
      <c r="C397" s="4">
        <f>'[9]Renew Heat'!Q56+'[9]Renew Elec'!W56</f>
        <v>0</v>
      </c>
      <c r="D397" s="4">
        <f>'[9]Renew Heat'!R54+'[9]Renew Elec'!V54</f>
        <v>39240</v>
      </c>
      <c r="E397" s="4">
        <f>'[9]Renew Heat'!S56+'[9]Renew Elec'!Y56</f>
        <v>40459.14</v>
      </c>
      <c r="F397" s="4">
        <f>'[9]Renew Elec'!X56</f>
        <v>37593.27731092441</v>
      </c>
      <c r="G397" s="4">
        <f>'[9]Food and Feed'!R56</f>
        <v>162170.09246634375</v>
      </c>
      <c r="H397" s="4">
        <f>'[9]Food and Feed'!S56</f>
        <v>16213.513504614182</v>
      </c>
      <c r="I397" s="4">
        <f>'[9]Renew Elec'!Z56</f>
        <v>0</v>
      </c>
      <c r="J397" s="4"/>
      <c r="K397" s="4">
        <f t="shared" si="16"/>
        <v>30063.136748002755</v>
      </c>
      <c r="L397" s="4">
        <f>'[9]Renew Elec'!AD56+'[9]Renew Heat'!V56</f>
        <v>0</v>
      </c>
      <c r="M397" s="4">
        <f>'[9]Renew Heat'!W56+'[9]Renew Elec'!AK56</f>
        <v>6033.0513599999995</v>
      </c>
      <c r="N397" s="4">
        <f>'[9]Renew Elec'!AN56+'[9]Renew Heat'!X56</f>
        <v>1335.15162</v>
      </c>
      <c r="O397" s="4">
        <f>'[9]Renew Elec'!AM56</f>
        <v>17889.9264</v>
      </c>
      <c r="P397" s="4">
        <f>'[9]Food and Feed'!T56</f>
        <v>2107.0787208349548</v>
      </c>
      <c r="Q397" s="4">
        <f>'[9]Food and Feed'!U56</f>
        <v>2697.9286471678006</v>
      </c>
      <c r="R397" s="4">
        <f>'[9]Renew Elec'!AO56</f>
        <v>0</v>
      </c>
      <c r="T397" s="5">
        <f t="shared" si="17"/>
        <v>0.10167593710952377</v>
      </c>
      <c r="U397" s="5"/>
    </row>
    <row r="398" spans="1:21" ht="11.25">
      <c r="A398" s="2">
        <v>1958</v>
      </c>
      <c r="B398" s="4">
        <f t="shared" si="15"/>
        <v>301560.2064443648</v>
      </c>
      <c r="C398" s="4">
        <f>'[9]Renew Heat'!Q55+'[9]Renew Elec'!W55</f>
        <v>0</v>
      </c>
      <c r="D398" s="4">
        <f>'[9]Renew Heat'!R53+'[9]Renew Elec'!V53</f>
        <v>41996.57142857143</v>
      </c>
      <c r="E398" s="4">
        <f>'[9]Renew Heat'!S55+'[9]Renew Elec'!Y55</f>
        <v>39085.38</v>
      </c>
      <c r="F398" s="4">
        <f>'[9]Renew Elec'!X55</f>
        <v>42705.25139664809</v>
      </c>
      <c r="G398" s="4">
        <f>'[9]Food and Feed'!R55</f>
        <v>163255.05371201373</v>
      </c>
      <c r="H398" s="4">
        <f>'[9]Food and Feed'!S55</f>
        <v>14517.94990713156</v>
      </c>
      <c r="I398" s="4">
        <f>'[9]Renew Elec'!Z55</f>
        <v>0</v>
      </c>
      <c r="J398" s="4"/>
      <c r="K398" s="4">
        <f t="shared" si="16"/>
        <v>31627.53492573874</v>
      </c>
      <c r="L398" s="4">
        <f>'[9]Renew Elec'!AD55+'[9]Renew Heat'!V55</f>
        <v>0</v>
      </c>
      <c r="M398" s="4">
        <f>'[9]Renew Heat'!W55+'[9]Renew Elec'!AK55</f>
        <v>5601.6856800000005</v>
      </c>
      <c r="N398" s="4">
        <f>'[9]Renew Elec'!AN55+'[9]Renew Heat'!X55</f>
        <v>1289.81754</v>
      </c>
      <c r="O398" s="4">
        <f>'[9]Renew Elec'!AM55</f>
        <v>20215.19268</v>
      </c>
      <c r="P398" s="4">
        <f>'[9]Food and Feed'!T55</f>
        <v>2105.0521611920494</v>
      </c>
      <c r="Q398" s="4">
        <f>'[9]Food and Feed'!U55</f>
        <v>2415.786864546692</v>
      </c>
      <c r="R398" s="4">
        <f>'[9]Renew Elec'!AO55</f>
        <v>0</v>
      </c>
      <c r="T398" s="5">
        <f t="shared" si="17"/>
        <v>0.10487966996260079</v>
      </c>
      <c r="U398" s="5"/>
    </row>
    <row r="399" spans="1:21" ht="11.25">
      <c r="A399" s="2">
        <v>1959</v>
      </c>
      <c r="B399" s="4">
        <f t="shared" si="15"/>
        <v>309865.56911167625</v>
      </c>
      <c r="C399" s="4">
        <f>'[9]Renew Heat'!Q54+'[9]Renew Elec'!W54</f>
        <v>0</v>
      </c>
      <c r="D399" s="4">
        <f>'[9]Renew Heat'!R52+'[9]Renew Elec'!V52</f>
        <v>51058.285714285725</v>
      </c>
      <c r="E399" s="4">
        <f>'[9]Renew Heat'!S54+'[9]Renew Elec'!Y54</f>
        <v>37320.48</v>
      </c>
      <c r="F399" s="4">
        <f>'[9]Renew Elec'!X54</f>
        <v>44026.295264624</v>
      </c>
      <c r="G399" s="4">
        <f>'[9]Food and Feed'!R54</f>
        <v>164348.0063786814</v>
      </c>
      <c r="H399" s="4">
        <f>'[9]Food and Feed'!S54</f>
        <v>13112.501754085122</v>
      </c>
      <c r="I399" s="4">
        <f>'[9]Renew Elec'!Z54</f>
        <v>0</v>
      </c>
      <c r="J399" s="4"/>
      <c r="K399" s="4">
        <f t="shared" si="16"/>
        <v>33737.69910508519</v>
      </c>
      <c r="L399" s="4">
        <f>'[9]Renew Elec'!AD54+'[9]Renew Heat'!V54</f>
        <v>0</v>
      </c>
      <c r="M399" s="4">
        <f>'[9]Renew Heat'!W54+'[9]Renew Elec'!AK54</f>
        <v>7279.02</v>
      </c>
      <c r="N399" s="4">
        <f>'[9]Renew Elec'!AN54+'[9]Renew Heat'!X54</f>
        <v>1231.5758400000002</v>
      </c>
      <c r="O399" s="4">
        <f>'[9]Renew Elec'!AM54</f>
        <v>20942.208</v>
      </c>
      <c r="P399" s="4">
        <f>'[9]Food and Feed'!T54</f>
        <v>2102.974973205424</v>
      </c>
      <c r="Q399" s="4">
        <f>'[9]Food and Feed'!U54</f>
        <v>2181.920291879764</v>
      </c>
      <c r="R399" s="4">
        <f>'[9]Renew Elec'!AO54</f>
        <v>0</v>
      </c>
      <c r="T399" s="5">
        <f t="shared" si="17"/>
        <v>0.10887850238348373</v>
      </c>
      <c r="U399" s="5"/>
    </row>
    <row r="400" spans="1:21" ht="11.25">
      <c r="A400" s="2">
        <v>1960</v>
      </c>
      <c r="B400" s="4">
        <f t="shared" si="15"/>
        <v>315668.52871245064</v>
      </c>
      <c r="C400" s="4">
        <f>'[9]Renew Heat'!Q53+'[9]Renew Elec'!W53</f>
        <v>0</v>
      </c>
      <c r="D400" s="4">
        <f>'[9]Renew Heat'!R51+'[9]Renew Elec'!V51</f>
        <v>58422.857142857145</v>
      </c>
      <c r="E400" s="4">
        <f>'[9]Renew Heat'!S53+'[9]Renew Elec'!Y53</f>
        <v>32363.964</v>
      </c>
      <c r="F400" s="4">
        <f>'[9]Renew Elec'!X53</f>
        <v>47528.00000000005</v>
      </c>
      <c r="G400" s="4">
        <f>'[9]Food and Feed'!R53</f>
        <v>165325.3063429398</v>
      </c>
      <c r="H400" s="4">
        <f>'[9]Food and Feed'!S53</f>
        <v>12028.401226653687</v>
      </c>
      <c r="I400" s="4">
        <f>'[9]Renew Elec'!Z53</f>
        <v>0</v>
      </c>
      <c r="J400" s="4"/>
      <c r="K400" s="4">
        <f t="shared" si="16"/>
        <v>35727.738585070685</v>
      </c>
      <c r="L400" s="4">
        <f>'[9]Renew Elec'!AD53+'[9]Renew Heat'!V53</f>
        <v>0</v>
      </c>
      <c r="M400" s="4">
        <f>'[9]Renew Heat'!W53+'[9]Renew Elec'!AK53</f>
        <v>7815.351959999999</v>
      </c>
      <c r="N400" s="4">
        <f>'[9]Renew Elec'!AN53+'[9]Renew Heat'!X53</f>
        <v>1068.010812</v>
      </c>
      <c r="O400" s="4">
        <f>'[9]Renew Elec'!AM53</f>
        <v>22743.573839999997</v>
      </c>
      <c r="P400" s="4">
        <f>'[9]Food and Feed'!T53</f>
        <v>2099.276008955517</v>
      </c>
      <c r="Q400" s="4">
        <f>'[9]Food and Feed'!U53</f>
        <v>2001.5259641151736</v>
      </c>
      <c r="R400" s="4">
        <f>'[9]Renew Elec'!AO53</f>
        <v>0</v>
      </c>
      <c r="T400" s="5">
        <f t="shared" si="17"/>
        <v>0.11318118638813013</v>
      </c>
      <c r="U400" s="5"/>
    </row>
    <row r="401" spans="1:21" ht="11.25">
      <c r="A401" s="2">
        <v>1961</v>
      </c>
      <c r="B401" s="4">
        <f t="shared" si="15"/>
        <v>317650.0352828074</v>
      </c>
      <c r="C401" s="4">
        <f>'[9]Renew Heat'!Q52+'[9]Renew Elec'!W52</f>
        <v>0</v>
      </c>
      <c r="D401" s="4">
        <f>'[9]Renew Heat'!R50+'[9]Renew Elec'!V50</f>
        <v>66702.85714285714</v>
      </c>
      <c r="E401" s="4">
        <f>'[9]Renew Heat'!S52+'[9]Renew Elec'!Y52</f>
        <v>28428.372000000003</v>
      </c>
      <c r="F401" s="4">
        <f>'[9]Renew Elec'!X52</f>
        <v>46656</v>
      </c>
      <c r="G401" s="4">
        <f>'[9]Food and Feed'!R52</f>
        <v>165011.34238294762</v>
      </c>
      <c r="H401" s="4">
        <f>'[9]Food and Feed'!S52</f>
        <v>10851.46375700267</v>
      </c>
      <c r="I401" s="4">
        <f>'[9]Renew Elec'!Z52</f>
        <v>0</v>
      </c>
      <c r="J401" s="4"/>
      <c r="K401" s="4">
        <f t="shared" si="16"/>
        <v>37345.369909240915</v>
      </c>
      <c r="L401" s="4">
        <f>'[9]Renew Elec'!AD52+'[9]Renew Heat'!V52</f>
        <v>0</v>
      </c>
      <c r="M401" s="4">
        <f>'[9]Renew Heat'!W52+'[9]Renew Elec'!AK52</f>
        <v>9708.98832</v>
      </c>
      <c r="N401" s="4">
        <f>'[9]Renew Elec'!AN52+'[9]Renew Heat'!X52</f>
        <v>938.1362760000002</v>
      </c>
      <c r="O401" s="4">
        <f>'[9]Renew Elec'!AM52</f>
        <v>22813.38432</v>
      </c>
      <c r="P401" s="4">
        <f>'[9]Food and Feed'!T52</f>
        <v>2079.1774240756613</v>
      </c>
      <c r="Q401" s="4">
        <f>'[9]Food and Feed'!U52</f>
        <v>1805.6835691652445</v>
      </c>
      <c r="R401" s="4">
        <f>'[9]Renew Elec'!AO52</f>
        <v>0</v>
      </c>
      <c r="T401" s="5">
        <f t="shared" si="17"/>
        <v>0.11756765547339515</v>
      </c>
      <c r="U401" s="5"/>
    </row>
    <row r="402" spans="1:21" ht="11.25">
      <c r="A402" s="2">
        <v>1962</v>
      </c>
      <c r="B402" s="4">
        <f t="shared" si="15"/>
        <v>325455.7074669647</v>
      </c>
      <c r="C402" s="4">
        <f>'[9]Renew Heat'!Q51+'[9]Renew Elec'!W51</f>
        <v>0</v>
      </c>
      <c r="D402" s="4">
        <f>'[9]Renew Heat'!R49+'[9]Renew Elec'!V49</f>
        <v>73892.57142857143</v>
      </c>
      <c r="E402" s="4">
        <f>'[9]Renew Heat'!S51+'[9]Renew Elec'!Y51</f>
        <v>28847.052</v>
      </c>
      <c r="F402" s="4">
        <f>'[9]Renew Elec'!X51</f>
        <v>48507.99999999999</v>
      </c>
      <c r="G402" s="4">
        <f>'[9]Food and Feed'!R51</f>
        <v>164688.7157887327</v>
      </c>
      <c r="H402" s="4">
        <f>'[9]Food and Feed'!S51</f>
        <v>9519.368249660594</v>
      </c>
      <c r="I402" s="4">
        <f>'[9]Renew Elec'!Z51</f>
        <v>0</v>
      </c>
      <c r="J402" s="4"/>
      <c r="K402" s="4">
        <f t="shared" si="16"/>
        <v>39384.96103027919</v>
      </c>
      <c r="L402" s="4">
        <f>'[9]Renew Elec'!AD51+'[9]Renew Heat'!V51</f>
        <v>0</v>
      </c>
      <c r="M402" s="4">
        <f>'[9]Renew Heat'!W51+'[9]Renew Elec'!AK51</f>
        <v>11097.129599999998</v>
      </c>
      <c r="N402" s="4">
        <f>'[9]Renew Elec'!AN51+'[9]Renew Heat'!X51</f>
        <v>951.952716</v>
      </c>
      <c r="O402" s="4">
        <f>'[9]Renew Elec'!AM51</f>
        <v>23692.762439999995</v>
      </c>
      <c r="P402" s="4">
        <f>'[9]Food and Feed'!T51</f>
        <v>2059.093397535678</v>
      </c>
      <c r="Q402" s="4">
        <f>'[9]Food and Feed'!U51</f>
        <v>1584.0228767435228</v>
      </c>
      <c r="R402" s="4">
        <f>'[9]Renew Elec'!AO51</f>
        <v>0</v>
      </c>
      <c r="T402" s="5">
        <f t="shared" si="17"/>
        <v>0.1210148113143075</v>
      </c>
      <c r="U402" s="5"/>
    </row>
    <row r="403" spans="1:21" ht="11.25">
      <c r="A403" s="2">
        <v>1963</v>
      </c>
      <c r="B403" s="4">
        <f t="shared" si="15"/>
        <v>315628.4697630494</v>
      </c>
      <c r="C403" s="4">
        <f>'[9]Renew Heat'!Q50+'[9]Renew Elec'!W50</f>
        <v>0</v>
      </c>
      <c r="D403" s="4">
        <f>'[9]Renew Heat'!R48+'[9]Renew Elec'!V48</f>
        <v>63339.42857142857</v>
      </c>
      <c r="E403" s="4">
        <f>'[9]Renew Heat'!S50+'[9]Renew Elec'!Y50</f>
        <v>31652.208000000002</v>
      </c>
      <c r="F403" s="4">
        <f>'[9]Renew Elec'!X50</f>
        <v>47820</v>
      </c>
      <c r="G403" s="4">
        <f>'[9]Food and Feed'!R50</f>
        <v>164357.35336563375</v>
      </c>
      <c r="H403" s="4">
        <f>'[9]Food and Feed'!S50</f>
        <v>8459.479825987046</v>
      </c>
      <c r="I403" s="4">
        <f>'[9]Renew Elec'!Z50</f>
        <v>0</v>
      </c>
      <c r="J403" s="4"/>
      <c r="K403" s="4">
        <f t="shared" si="16"/>
        <v>40663.847094360666</v>
      </c>
      <c r="L403" s="4">
        <f>'[9]Renew Elec'!AD50+'[9]Renew Heat'!V50</f>
        <v>0</v>
      </c>
      <c r="M403" s="4">
        <f>'[9]Renew Heat'!W50+'[9]Renew Elec'!AK50</f>
        <v>12721.235400000001</v>
      </c>
      <c r="N403" s="4">
        <f>'[9]Renew Elec'!AN50+'[9]Renew Heat'!X50</f>
        <v>1044.522864</v>
      </c>
      <c r="O403" s="4">
        <f>'[9]Renew Elec'!AM50</f>
        <v>23451.4062</v>
      </c>
      <c r="P403" s="4">
        <f>'[9]Food and Feed'!T50</f>
        <v>2039.0251873164236</v>
      </c>
      <c r="Q403" s="4">
        <f>'[9]Food and Feed'!U50</f>
        <v>1407.6574430442445</v>
      </c>
      <c r="R403" s="4">
        <f>'[9]Renew Elec'!AO50</f>
        <v>0</v>
      </c>
      <c r="T403" s="5">
        <f t="shared" si="17"/>
        <v>0.12883453487224422</v>
      </c>
      <c r="U403" s="5"/>
    </row>
    <row r="404" spans="1:21" ht="11.25">
      <c r="A404" s="2">
        <v>1964</v>
      </c>
      <c r="B404" s="4">
        <f aca="true" t="shared" si="18" ref="B404:B435">SUM(C404:I404)</f>
        <v>316107.3279415204</v>
      </c>
      <c r="C404" s="4">
        <f>'[9]Renew Heat'!Q49+'[9]Renew Elec'!W49</f>
        <v>0</v>
      </c>
      <c r="D404" s="4">
        <f>'[9]Renew Heat'!R47+'[9]Renew Elec'!V47</f>
        <v>66713.14285714286</v>
      </c>
      <c r="E404" s="4">
        <f>'[9]Renew Heat'!S49+'[9]Renew Elec'!Y49</f>
        <v>25204.536</v>
      </c>
      <c r="F404" s="4">
        <f>'[9]Renew Elec'!X49</f>
        <v>52716</v>
      </c>
      <c r="G404" s="4">
        <f>'[9]Food and Feed'!R49</f>
        <v>164017.1807282659</v>
      </c>
      <c r="H404" s="4">
        <f>'[9]Food and Feed'!S49</f>
        <v>7456.468356111602</v>
      </c>
      <c r="I404" s="4">
        <f>'[9]Renew Elec'!Z49</f>
        <v>0</v>
      </c>
      <c r="J404" s="4"/>
      <c r="K404" s="4">
        <f aca="true" t="shared" si="19" ref="K404:K435">SUM(L404:R404)</f>
        <v>44109.66218803172</v>
      </c>
      <c r="L404" s="4">
        <f>'[9]Renew Elec'!AD49+'[9]Renew Heat'!V49</f>
        <v>0</v>
      </c>
      <c r="M404" s="4">
        <f>'[9]Renew Heat'!W49+'[9]Renew Elec'!AK49</f>
        <v>14118.284160000003</v>
      </c>
      <c r="N404" s="4">
        <f>'[9]Renew Elec'!AN49+'[9]Renew Heat'!X49</f>
        <v>831.749688</v>
      </c>
      <c r="O404" s="4">
        <f>'[9]Renew Elec'!AM49</f>
        <v>25899.897960000002</v>
      </c>
      <c r="P404" s="4">
        <f>'[9]Food and Feed'!T49</f>
        <v>2018.9740455747365</v>
      </c>
      <c r="Q404" s="4">
        <f>'[9]Food and Feed'!U49</f>
        <v>1240.7563344569705</v>
      </c>
      <c r="R404" s="4">
        <f>'[9]Renew Elec'!AO49</f>
        <v>0</v>
      </c>
      <c r="T404" s="5">
        <f aca="true" t="shared" si="20" ref="T404:T440">K404/B404</f>
        <v>0.13954014440371332</v>
      </c>
      <c r="U404" s="5"/>
    </row>
    <row r="405" spans="1:21" ht="11.25">
      <c r="A405" s="2">
        <v>1965</v>
      </c>
      <c r="B405" s="4">
        <f t="shared" si="18"/>
        <v>329068.1841359761</v>
      </c>
      <c r="C405" s="4">
        <f>'[9]Renew Heat'!Q48+'[9]Renew Elec'!W48</f>
        <v>0</v>
      </c>
      <c r="D405" s="4">
        <f>'[9]Renew Heat'!R46+'[9]Renew Elec'!V46</f>
        <v>69336</v>
      </c>
      <c r="E405" s="4">
        <f>'[9]Renew Heat'!S48+'[9]Renew Elec'!Y48</f>
        <v>25204.536</v>
      </c>
      <c r="F405" s="4">
        <f>'[9]Renew Elec'!X48</f>
        <v>64332</v>
      </c>
      <c r="G405" s="4">
        <f>'[9]Food and Feed'!R48</f>
        <v>163668.12226960485</v>
      </c>
      <c r="H405" s="4">
        <f>'[9]Food and Feed'!S48</f>
        <v>6527.525866371227</v>
      </c>
      <c r="I405" s="4">
        <f>'[9]Renew Elec'!Z48</f>
        <v>0</v>
      </c>
      <c r="J405" s="4"/>
      <c r="K405" s="4">
        <f t="shared" si="19"/>
        <v>47521.68617072888</v>
      </c>
      <c r="L405" s="4">
        <f>'[9]Renew Elec'!AD48+'[9]Renew Heat'!V48</f>
        <v>0</v>
      </c>
      <c r="M405" s="4">
        <f>'[9]Renew Heat'!W48+'[9]Renew Elec'!AK48</f>
        <v>12073.12848</v>
      </c>
      <c r="N405" s="4">
        <f>'[9]Renew Elec'!AN48+'[9]Renew Heat'!X48</f>
        <v>831.749688</v>
      </c>
      <c r="O405" s="4">
        <f>'[9]Renew Elec'!AM48</f>
        <v>31531.68648</v>
      </c>
      <c r="P405" s="4">
        <f>'[9]Food and Feed'!T48</f>
        <v>1998.9412185647109</v>
      </c>
      <c r="Q405" s="4">
        <f>'[9]Food and Feed'!U48</f>
        <v>1086.180304164172</v>
      </c>
      <c r="R405" s="4">
        <f>'[9]Renew Elec'!AO48</f>
        <v>0</v>
      </c>
      <c r="T405" s="5">
        <f t="shared" si="20"/>
        <v>0.1444128860269645</v>
      </c>
      <c r="U405" s="5"/>
    </row>
    <row r="406" spans="1:21" ht="11.25">
      <c r="A406" s="2">
        <v>1966</v>
      </c>
      <c r="B406" s="4">
        <f t="shared" si="18"/>
        <v>344750.9659822463</v>
      </c>
      <c r="C406" s="4">
        <f>'[9]Renew Heat'!Q47+'[9]Renew Elec'!W47</f>
        <v>0</v>
      </c>
      <c r="D406" s="4">
        <f>'[9]Renew Heat'!R45+'[9]Renew Elec'!V45</f>
        <v>77441.14285714287</v>
      </c>
      <c r="E406" s="4">
        <f>'[9]Renew Heat'!S47+'[9]Renew Elec'!Y47</f>
        <v>28847.052</v>
      </c>
      <c r="F406" s="4">
        <f>'[9]Renew Elec'!X47</f>
        <v>69324</v>
      </c>
      <c r="G406" s="4">
        <f>'[9]Food and Feed'!R47</f>
        <v>163310.10112932962</v>
      </c>
      <c r="H406" s="4">
        <f>'[9]Food and Feed'!S47</f>
        <v>5828.669995773823</v>
      </c>
      <c r="I406" s="4">
        <f>'[9]Renew Elec'!Z47</f>
        <v>0</v>
      </c>
      <c r="J406" s="4"/>
      <c r="K406" s="4">
        <f t="shared" si="19"/>
        <v>50689.744189857825</v>
      </c>
      <c r="L406" s="4">
        <f>'[9]Renew Elec'!AD47+'[9]Renew Heat'!V47</f>
        <v>0</v>
      </c>
      <c r="M406" s="4">
        <f>'[9]Renew Heat'!W47+'[9]Renew Elec'!AK47</f>
        <v>12741.876719999998</v>
      </c>
      <c r="N406" s="4">
        <f>'[9]Renew Elec'!AN47+'[9]Renew Heat'!X47</f>
        <v>951.952716</v>
      </c>
      <c r="O406" s="4">
        <f>'[9]Renew Elec'!AM47</f>
        <v>34047.096119999995</v>
      </c>
      <c r="P406" s="4">
        <f>'[9]Food and Feed'!T47</f>
        <v>1978.9279465610643</v>
      </c>
      <c r="Q406" s="4">
        <f>'[9]Food and Feed'!U47</f>
        <v>969.8906872967642</v>
      </c>
      <c r="R406" s="4">
        <f>'[9]Renew Elec'!AO47</f>
        <v>0</v>
      </c>
      <c r="T406" s="5">
        <f t="shared" si="20"/>
        <v>0.14703292866906195</v>
      </c>
      <c r="U406" s="5"/>
    </row>
    <row r="407" spans="1:21" ht="11.25">
      <c r="A407" s="2">
        <v>1967</v>
      </c>
      <c r="B407" s="4">
        <f t="shared" si="18"/>
        <v>364874.3185200249</v>
      </c>
      <c r="C407" s="4">
        <f>'[9]Renew Heat'!Q46+'[9]Renew Elec'!W46</f>
        <v>0</v>
      </c>
      <c r="D407" s="4">
        <f>'[9]Renew Heat'!R44+'[9]Renew Elec'!V44</f>
        <v>99030.85714285716</v>
      </c>
      <c r="E407" s="4">
        <f>'[9]Renew Heat'!S46+'[9]Renew Elec'!Y46</f>
        <v>26962.992000000002</v>
      </c>
      <c r="F407" s="4">
        <f>'[9]Renew Elec'!X46</f>
        <v>70792</v>
      </c>
      <c r="G407" s="4">
        <f>'[9]Food and Feed'!R46</f>
        <v>162943.03916140186</v>
      </c>
      <c r="H407" s="4">
        <f>'[9]Food and Feed'!S46</f>
        <v>5145.430215765826</v>
      </c>
      <c r="I407" s="4">
        <f>'[9]Renew Elec'!Z46</f>
        <v>0</v>
      </c>
      <c r="J407" s="4"/>
      <c r="K407" s="4">
        <f t="shared" si="19"/>
        <v>51504.66510768806</v>
      </c>
      <c r="L407" s="4">
        <f>'[9]Renew Elec'!AD46+'[9]Renew Heat'!V46</f>
        <v>0</v>
      </c>
      <c r="M407" s="4">
        <f>'[9]Renew Heat'!W46+'[9]Renew Elec'!AK46</f>
        <v>13184.58708</v>
      </c>
      <c r="N407" s="4">
        <f>'[9]Renew Elec'!AN46+'[9]Renew Heat'!X46</f>
        <v>889.7787360000001</v>
      </c>
      <c r="O407" s="4">
        <f>'[9]Renew Elec'!AM46</f>
        <v>34615.164240000006</v>
      </c>
      <c r="P407" s="4">
        <f>'[9]Food and Feed'!T46</f>
        <v>1958.9354637846159</v>
      </c>
      <c r="Q407" s="4">
        <f>'[9]Food and Feed'!U46</f>
        <v>856.1995879034334</v>
      </c>
      <c r="R407" s="4">
        <f>'[9]Renew Elec'!AO46</f>
        <v>0</v>
      </c>
      <c r="T407" s="5">
        <f t="shared" si="20"/>
        <v>0.14115727661129265</v>
      </c>
      <c r="U407" s="5"/>
    </row>
    <row r="408" spans="1:21" ht="11.25">
      <c r="A408" s="2">
        <v>1968</v>
      </c>
      <c r="B408" s="4">
        <f t="shared" si="18"/>
        <v>355376.3533258425</v>
      </c>
      <c r="C408" s="4">
        <f>'[9]Renew Heat'!Q45+'[9]Renew Elec'!W45</f>
        <v>0</v>
      </c>
      <c r="D408" s="4">
        <f>'[9]Renew Heat'!R43+'[9]Renew Elec'!V43</f>
        <v>90473.14285714286</v>
      </c>
      <c r="E408" s="4">
        <f>'[9]Renew Heat'!S45+'[9]Renew Elec'!Y45</f>
        <v>25037.064000000002</v>
      </c>
      <c r="F408" s="4">
        <f>'[9]Renew Elec'!X45</f>
        <v>72740</v>
      </c>
      <c r="G408" s="4">
        <f>'[9]Food and Feed'!R45</f>
        <v>162566.85690085948</v>
      </c>
      <c r="H408" s="4">
        <f>'[9]Food and Feed'!S45</f>
        <v>4559.289567840115</v>
      </c>
      <c r="I408" s="4">
        <f>'[9]Renew Elec'!Z45</f>
        <v>0</v>
      </c>
      <c r="J408" s="4"/>
      <c r="K408" s="4">
        <f t="shared" si="19"/>
        <v>53993.23597441843</v>
      </c>
      <c r="L408" s="4">
        <f>'[9]Renew Elec'!AD45+'[9]Renew Heat'!V45</f>
        <v>0</v>
      </c>
      <c r="M408" s="4">
        <f>'[9]Renew Heat'!W45+'[9]Renew Elec'!AK45</f>
        <v>14777.31888</v>
      </c>
      <c r="N408" s="4">
        <f>'[9]Renew Elec'!AN45+'[9]Renew Heat'!X45</f>
        <v>826.2231120000001</v>
      </c>
      <c r="O408" s="4">
        <f>'[9]Renew Elec'!AM45</f>
        <v>35692.063200000004</v>
      </c>
      <c r="P408" s="4">
        <f>'[9]Food and Feed'!T45</f>
        <v>1938.9649983298307</v>
      </c>
      <c r="Q408" s="4">
        <f>'[9]Food and Feed'!U45</f>
        <v>758.665784088595</v>
      </c>
      <c r="R408" s="4">
        <f>'[9]Renew Elec'!AO45</f>
        <v>0</v>
      </c>
      <c r="T408" s="5">
        <f t="shared" si="20"/>
        <v>0.15193255113660403</v>
      </c>
      <c r="U408" s="5"/>
    </row>
    <row r="409" spans="1:21" ht="11.25">
      <c r="A409" s="2">
        <v>1969</v>
      </c>
      <c r="B409" s="4">
        <f t="shared" si="18"/>
        <v>381450.29340273497</v>
      </c>
      <c r="C409" s="4">
        <f>'[9]Renew Heat'!Q44+'[9]Renew Elec'!W44</f>
        <v>0</v>
      </c>
      <c r="D409" s="4">
        <f>'[9]Renew Heat'!R42+'[9]Renew Elec'!V42</f>
        <v>123274.28571428572</v>
      </c>
      <c r="E409" s="4">
        <f>'[9]Renew Heat'!S44+'[9]Renew Elec'!Y44</f>
        <v>25037.064000000002</v>
      </c>
      <c r="F409" s="4">
        <f>'[9]Renew Elec'!X44</f>
        <v>66872</v>
      </c>
      <c r="G409" s="4">
        <f>'[9]Food and Feed'!R44</f>
        <v>162181.47352980002</v>
      </c>
      <c r="H409" s="4">
        <f>'[9]Food and Feed'!S44</f>
        <v>4085.4701586492038</v>
      </c>
      <c r="I409" s="4">
        <f>'[9]Renew Elec'!Z44</f>
        <v>0</v>
      </c>
      <c r="J409" s="4"/>
      <c r="K409" s="4">
        <f t="shared" si="19"/>
        <v>55030.55407849368</v>
      </c>
      <c r="L409" s="4">
        <f>'[9]Renew Elec'!AD44+'[9]Renew Heat'!V44</f>
        <v>0</v>
      </c>
      <c r="M409" s="4">
        <f>'[9]Renew Heat'!W44+'[9]Renew Elec'!AK44</f>
        <v>18858.941280000003</v>
      </c>
      <c r="N409" s="4">
        <f>'[9]Renew Elec'!AN44+'[9]Renew Heat'!X44</f>
        <v>826.2231120000001</v>
      </c>
      <c r="O409" s="4">
        <f>'[9]Renew Elec'!AM44</f>
        <v>32746.549680000004</v>
      </c>
      <c r="P409" s="4">
        <f>'[9]Food and Feed'!T44</f>
        <v>1919.0177720944453</v>
      </c>
      <c r="Q409" s="4">
        <f>'[9]Food and Feed'!U44</f>
        <v>679.8222343992277</v>
      </c>
      <c r="R409" s="4">
        <f>'[9]Renew Elec'!AO44</f>
        <v>0</v>
      </c>
      <c r="T409" s="5">
        <f t="shared" si="20"/>
        <v>0.14426664503936418</v>
      </c>
      <c r="U409" s="5"/>
    </row>
    <row r="410" spans="1:21" ht="11.25">
      <c r="A410" s="2">
        <v>1970</v>
      </c>
      <c r="B410" s="4">
        <f t="shared" si="18"/>
        <v>405884.3167708066</v>
      </c>
      <c r="C410" s="4">
        <f>'[9]Renew Heat'!Q43+'[9]Renew Elec'!W43</f>
        <v>0</v>
      </c>
      <c r="D410" s="4">
        <f>'[9]Renew Heat'!R41+'[9]Renew Elec'!V41</f>
        <v>124971.42857142858</v>
      </c>
      <c r="E410" s="4">
        <f>'[9]Renew Heat'!S43+'[9]Renew Elec'!Y43</f>
        <v>29177.836363636365</v>
      </c>
      <c r="F410" s="4">
        <f>'[9]Renew Elec'!X43</f>
        <v>84960</v>
      </c>
      <c r="G410" s="4">
        <f>'[9]Food and Feed'!R43</f>
        <v>163156.38100886246</v>
      </c>
      <c r="H410" s="4">
        <f>'[9]Food and Feed'!S43</f>
        <v>3618.670826879219</v>
      </c>
      <c r="I410" s="4">
        <f>'[9]Renew Elec'!Z43</f>
        <v>0</v>
      </c>
      <c r="J410" s="4"/>
      <c r="K410" s="4">
        <f t="shared" si="19"/>
        <v>62307.57947885654</v>
      </c>
      <c r="L410" s="4">
        <f>'[9]Renew Elec'!AD43+'[9]Renew Heat'!V43</f>
        <v>0</v>
      </c>
      <c r="M410" s="4">
        <f>'[9]Renew Heat'!W43+'[9]Renew Elec'!AK43</f>
        <v>17143.755839999998</v>
      </c>
      <c r="N410" s="4">
        <f>'[9]Renew Elec'!AN43+'[9]Renew Heat'!X43</f>
        <v>1248.8958</v>
      </c>
      <c r="O410" s="4">
        <f>'[9]Renew Elec'!AM43</f>
        <v>41397.609599999996</v>
      </c>
      <c r="P410" s="4">
        <f>'[9]Food and Feed'!T43</f>
        <v>1915.1714132638447</v>
      </c>
      <c r="Q410" s="4">
        <f>'[9]Food and Feed'!U43</f>
        <v>602.1468255927022</v>
      </c>
      <c r="R410" s="4">
        <f>'[9]Renew Elec'!AO43</f>
        <v>0</v>
      </c>
      <c r="T410" s="5">
        <f t="shared" si="20"/>
        <v>0.15351068495223522</v>
      </c>
      <c r="U410" s="5"/>
    </row>
    <row r="411" spans="1:21" ht="11.25">
      <c r="A411" s="2">
        <v>1971</v>
      </c>
      <c r="B411" s="4">
        <f t="shared" si="18"/>
        <v>391083.56772031967</v>
      </c>
      <c r="C411" s="4">
        <f>'[9]Renew Heat'!Q42+'[9]Renew Elec'!W42</f>
        <v>0</v>
      </c>
      <c r="D411" s="4">
        <f>'[9]Renew Heat'!R40+'[9]Renew Elec'!V40</f>
        <v>125136</v>
      </c>
      <c r="E411" s="4">
        <f>'[9]Renew Heat'!S42+'[9]Renew Elec'!Y42</f>
        <v>29881.62218181818</v>
      </c>
      <c r="F411" s="4">
        <f>'[9]Renew Elec'!X42</f>
        <v>67080</v>
      </c>
      <c r="G411" s="4">
        <f>'[9]Food and Feed'!R42</f>
        <v>165758.95921498837</v>
      </c>
      <c r="H411" s="4">
        <f>'[9]Food and Feed'!S42</f>
        <v>3226.986323513134</v>
      </c>
      <c r="I411" s="4">
        <f>'[9]Renew Elec'!Z42</f>
        <v>0</v>
      </c>
      <c r="J411" s="4"/>
      <c r="K411" s="4">
        <f t="shared" si="19"/>
        <v>59784.625882022134</v>
      </c>
      <c r="L411" s="4">
        <f>'[9]Renew Elec'!AD42+'[9]Renew Heat'!V42</f>
        <v>0</v>
      </c>
      <c r="M411" s="4">
        <f>'[9]Renew Heat'!W42+'[9]Renew Elec'!AK42</f>
        <v>23324.7276</v>
      </c>
      <c r="N411" s="4">
        <f>'[9]Renew Elec'!AN42+'[9]Renew Heat'!X42</f>
        <v>1355.6688120000001</v>
      </c>
      <c r="O411" s="4">
        <f>'[9]Renew Elec'!AM42</f>
        <v>32637.103199999998</v>
      </c>
      <c r="P411" s="4">
        <f>'[9]Food and Feed'!T42</f>
        <v>1930.1557457895494</v>
      </c>
      <c r="Q411" s="4">
        <f>'[9]Food and Feed'!U42</f>
        <v>536.9705242325855</v>
      </c>
      <c r="R411" s="4">
        <f>'[9]Renew Elec'!AO42</f>
        <v>0</v>
      </c>
      <c r="T411" s="5">
        <f t="shared" si="20"/>
        <v>0.15286918402252236</v>
      </c>
      <c r="U411" s="5"/>
    </row>
    <row r="412" spans="1:21" ht="11.25">
      <c r="A412" s="2">
        <v>1972</v>
      </c>
      <c r="B412" s="4">
        <f t="shared" si="18"/>
        <v>383872.8641954803</v>
      </c>
      <c r="C412" s="4">
        <f>'[9]Renew Heat'!Q41+'[9]Renew Elec'!W41</f>
        <v>0</v>
      </c>
      <c r="D412" s="4">
        <f>'[9]Renew Heat'!R39+'[9]Renew Elec'!V39</f>
        <v>115395.42857142858</v>
      </c>
      <c r="E412" s="4">
        <f>'[9]Renew Heat'!S41+'[9]Renew Elec'!Y41</f>
        <v>28301.846181818182</v>
      </c>
      <c r="F412" s="4">
        <f>'[9]Renew Elec'!X41</f>
        <v>68952</v>
      </c>
      <c r="G412" s="4">
        <f>'[9]Food and Feed'!R41</f>
        <v>168388.28762208653</v>
      </c>
      <c r="H412" s="4">
        <f>'[9]Food and Feed'!S41</f>
        <v>2835.3018201470477</v>
      </c>
      <c r="I412" s="4">
        <f>'[9]Renew Elec'!Z41</f>
        <v>0</v>
      </c>
      <c r="J412" s="4"/>
      <c r="K412" s="4">
        <f t="shared" si="19"/>
        <v>61198.877392536655</v>
      </c>
      <c r="L412" s="4">
        <f>'[9]Renew Elec'!AD41+'[9]Renew Heat'!V41</f>
        <v>0</v>
      </c>
      <c r="M412" s="4">
        <f>'[9]Renew Heat'!W41+'[9]Renew Elec'!AK41</f>
        <v>23777.064</v>
      </c>
      <c r="N412" s="4">
        <f>'[9]Renew Elec'!AN41+'[9]Renew Heat'!X41</f>
        <v>1270.919484</v>
      </c>
      <c r="O412" s="4">
        <f>'[9]Renew Elec'!AM41</f>
        <v>33734.07648</v>
      </c>
      <c r="P412" s="4">
        <f>'[9]Food and Feed'!T41</f>
        <v>1945.0232056641871</v>
      </c>
      <c r="Q412" s="4">
        <f>'[9]Food and Feed'!U41</f>
        <v>471.7942228724687</v>
      </c>
      <c r="R412" s="4">
        <f>'[9]Renew Elec'!AO41</f>
        <v>0</v>
      </c>
      <c r="T412" s="5">
        <f t="shared" si="20"/>
        <v>0.1594248593757652</v>
      </c>
      <c r="U412" s="5"/>
    </row>
    <row r="413" spans="1:21" ht="11.25">
      <c r="A413" s="2">
        <v>1973</v>
      </c>
      <c r="B413" s="4">
        <f t="shared" si="18"/>
        <v>398965.5367348041</v>
      </c>
      <c r="C413" s="4">
        <f>'[9]Renew Heat'!Q40+'[9]Renew Elec'!W40</f>
        <v>0</v>
      </c>
      <c r="D413" s="4">
        <f>'[9]Renew Heat'!R38+'[9]Renew Elec'!V38</f>
        <v>117874.28571428572</v>
      </c>
      <c r="E413" s="4">
        <f>'[9]Renew Heat'!S40+'[9]Renew Elec'!Y40</f>
        <v>30966.952363636366</v>
      </c>
      <c r="F413" s="4">
        <f>'[9]Renew Elec'!X40</f>
        <v>76635.99999999999</v>
      </c>
      <c r="G413" s="4">
        <f>'[9]Food and Feed'!R40</f>
        <v>171044.68134010106</v>
      </c>
      <c r="H413" s="4">
        <f>'[9]Food and Feed'!S40</f>
        <v>2443.617316780961</v>
      </c>
      <c r="I413" s="4">
        <f>'[9]Renew Elec'!Z40</f>
        <v>0</v>
      </c>
      <c r="J413" s="4"/>
      <c r="K413" s="4">
        <f t="shared" si="19"/>
        <v>65126.15531508767</v>
      </c>
      <c r="L413" s="4">
        <f>'[9]Renew Elec'!AD40+'[9]Renew Heat'!V40</f>
        <v>0</v>
      </c>
      <c r="M413" s="4">
        <f>'[9]Renew Heat'!W40+'[9]Renew Elec'!AK40</f>
        <v>23852.172959999996</v>
      </c>
      <c r="N413" s="4">
        <f>'[9]Renew Elec'!AN40+'[9]Renew Heat'!X40</f>
        <v>1345.2225480000002</v>
      </c>
      <c r="O413" s="4">
        <f>'[9]Renew Elec'!AM40</f>
        <v>37562.36904</v>
      </c>
      <c r="P413" s="4">
        <f>'[9]Food and Feed'!T40</f>
        <v>1959.7728455753313</v>
      </c>
      <c r="Q413" s="4">
        <f>'[9]Food and Feed'!U40</f>
        <v>406.61792151235204</v>
      </c>
      <c r="R413" s="4">
        <f>'[9]Renew Elec'!AO40</f>
        <v>0</v>
      </c>
      <c r="T413" s="5">
        <f t="shared" si="20"/>
        <v>0.16323754640085014</v>
      </c>
      <c r="U413" s="5"/>
    </row>
    <row r="414" spans="1:21" ht="11.25">
      <c r="A414" s="2">
        <v>1974</v>
      </c>
      <c r="B414" s="4">
        <f t="shared" si="18"/>
        <v>449280.4693211489</v>
      </c>
      <c r="C414" s="4">
        <f>'[9]Renew Heat'!Q39+'[9]Renew Elec'!W39</f>
        <v>0</v>
      </c>
      <c r="D414" s="4">
        <f>'[9]Renew Heat'!R37+'[9]Renew Elec'!V37</f>
        <v>152393.14285714287</v>
      </c>
      <c r="E414" s="4">
        <f>'[9]Renew Heat'!S39+'[9]Renew Elec'!Y39</f>
        <v>30458.932363636366</v>
      </c>
      <c r="F414" s="4">
        <f>'[9]Renew Elec'!X39</f>
        <v>90648</v>
      </c>
      <c r="G414" s="4">
        <f>'[9]Food and Feed'!R39</f>
        <v>173728.46128695473</v>
      </c>
      <c r="H414" s="4">
        <f>'[9]Food and Feed'!S39</f>
        <v>2051.932813414875</v>
      </c>
      <c r="I414" s="4">
        <f>'[9]Renew Elec'!Z39</f>
        <v>0</v>
      </c>
      <c r="J414" s="4"/>
      <c r="K414" s="4">
        <f t="shared" si="19"/>
        <v>70026.27355540972</v>
      </c>
      <c r="L414" s="4">
        <f>'[9]Renew Elec'!AD39+'[9]Renew Heat'!V39</f>
        <v>0</v>
      </c>
      <c r="M414" s="4">
        <f>'[9]Renew Heat'!W39+'[9]Renew Elec'!AK39</f>
        <v>21975.32844</v>
      </c>
      <c r="N414" s="4">
        <f>'[9]Renew Elec'!AN39+'[9]Renew Heat'!X39</f>
        <v>1345.680648</v>
      </c>
      <c r="O414" s="4">
        <f>'[9]Renew Elec'!AM39</f>
        <v>44389.41912</v>
      </c>
      <c r="P414" s="4">
        <f>'[9]Food and Feed'!T39</f>
        <v>1974.4037272574808</v>
      </c>
      <c r="Q414" s="4">
        <f>'[9]Food and Feed'!U39</f>
        <v>341.4416201522354</v>
      </c>
      <c r="R414" s="4">
        <f>'[9]Renew Elec'!AO39</f>
        <v>0</v>
      </c>
      <c r="T414" s="5">
        <f t="shared" si="20"/>
        <v>0.1558631597345364</v>
      </c>
      <c r="U414" s="5"/>
    </row>
    <row r="415" spans="1:21" ht="11.25">
      <c r="A415" s="2">
        <v>1975</v>
      </c>
      <c r="B415" s="4">
        <f t="shared" si="18"/>
        <v>435719.4815929272</v>
      </c>
      <c r="C415" s="4">
        <f>'[9]Renew Heat'!Q38+'[9]Renew Elec'!W38</f>
        <v>0</v>
      </c>
      <c r="D415" s="4">
        <f>'[9]Renew Heat'!R36+'[9]Renew Elec'!V36</f>
        <v>131790.85714285716</v>
      </c>
      <c r="E415" s="4">
        <f>'[9]Renew Heat'!S38+'[9]Renew Elec'!Y38</f>
        <v>30848.42181818182</v>
      </c>
      <c r="F415" s="4">
        <f>'[9]Renew Elec'!X38</f>
        <v>94980</v>
      </c>
      <c r="G415" s="4">
        <f>'[9]Food and Feed'!R38</f>
        <v>176439.95432183947</v>
      </c>
      <c r="H415" s="4">
        <f>'[9]Food and Feed'!S38</f>
        <v>1660.2483100487889</v>
      </c>
      <c r="I415" s="4">
        <f>'[9]Renew Elec'!Z38</f>
        <v>0</v>
      </c>
      <c r="J415" s="4"/>
      <c r="K415" s="4">
        <f t="shared" si="19"/>
        <v>73584.53148028086</v>
      </c>
      <c r="L415" s="4">
        <f>'[9]Renew Elec'!AD38+'[9]Renew Heat'!V38</f>
        <v>0</v>
      </c>
      <c r="M415" s="4">
        <f>'[9]Renew Heat'!W38+'[9]Renew Elec'!AK38</f>
        <v>22769.1864</v>
      </c>
      <c r="N415" s="4">
        <f>'[9]Renew Elec'!AN38+'[9]Renew Heat'!X38</f>
        <v>1372.64904</v>
      </c>
      <c r="O415" s="4">
        <f>'[9]Renew Elec'!AM38</f>
        <v>47177.515799999994</v>
      </c>
      <c r="P415" s="4">
        <f>'[9]Food and Feed'!T38</f>
        <v>1988.9149214887434</v>
      </c>
      <c r="Q415" s="4">
        <f>'[9]Food and Feed'!U38</f>
        <v>276.2653187921186</v>
      </c>
      <c r="R415" s="4">
        <f>'[9]Renew Elec'!AO38</f>
        <v>0</v>
      </c>
      <c r="T415" s="5">
        <f t="shared" si="20"/>
        <v>0.16888051737155862</v>
      </c>
      <c r="U415" s="5"/>
    </row>
    <row r="416" spans="1:21" ht="11.25">
      <c r="A416" s="2">
        <v>1976</v>
      </c>
      <c r="B416" s="4">
        <f t="shared" si="18"/>
        <v>429940.1359781239</v>
      </c>
      <c r="C416" s="4">
        <f>'[9]Renew Heat'!Q37+'[9]Renew Elec'!W37</f>
        <v>0</v>
      </c>
      <c r="D416" s="4">
        <f>'[9]Renew Heat'!R35+'[9]Renew Elec'!V35</f>
        <v>135545.14285714287</v>
      </c>
      <c r="E416" s="4">
        <f>'[9]Renew Heat'!S37+'[9]Renew Elec'!Y37</f>
        <v>31827.30109090909</v>
      </c>
      <c r="F416" s="4">
        <f>'[9]Renew Elec'!X37</f>
        <v>82060</v>
      </c>
      <c r="G416" s="4">
        <f>'[9]Food and Feed'!R37</f>
        <v>179179.4933820329</v>
      </c>
      <c r="H416" s="4">
        <f>'[9]Food and Feed'!S37</f>
        <v>1328.1986480390315</v>
      </c>
      <c r="I416" s="4">
        <f>'[9]Renew Elec'!Z37</f>
        <v>0</v>
      </c>
      <c r="J416" s="4"/>
      <c r="K416" s="4">
        <f t="shared" si="19"/>
        <v>74781.6220991196</v>
      </c>
      <c r="L416" s="4">
        <f>'[9]Renew Elec'!AD37+'[9]Renew Heat'!V37</f>
        <v>0</v>
      </c>
      <c r="M416" s="4">
        <f>'[9]Renew Heat'!W37+'[9]Renew Elec'!AK37</f>
        <v>29810.384639999997</v>
      </c>
      <c r="N416" s="4">
        <f>'[9]Renew Elec'!AN37+'[9]Renew Heat'!X37</f>
        <v>1469.919096</v>
      </c>
      <c r="O416" s="4">
        <f>'[9]Renew Elec'!AM37</f>
        <v>41277.0006</v>
      </c>
      <c r="P416" s="4">
        <f>'[9]Food and Feed'!T37</f>
        <v>2003.3055080858978</v>
      </c>
      <c r="Q416" s="4">
        <f>'[9]Food and Feed'!U37</f>
        <v>221.01225503369486</v>
      </c>
      <c r="R416" s="4">
        <f>'[9]Renew Elec'!AO37</f>
        <v>0</v>
      </c>
      <c r="T416" s="5">
        <f t="shared" si="20"/>
        <v>0.17393496405956532</v>
      </c>
      <c r="U416" s="5"/>
    </row>
    <row r="417" spans="1:21" ht="11.25">
      <c r="A417" s="2">
        <v>1977</v>
      </c>
      <c r="B417" s="4">
        <f t="shared" si="18"/>
        <v>444125.3049989929</v>
      </c>
      <c r="C417" s="4">
        <f>'[9]Renew Heat'!Q36+'[9]Renew Elec'!W36</f>
        <v>0</v>
      </c>
      <c r="D417" s="4">
        <f>'[9]Renew Heat'!R34+'[9]Renew Elec'!V34</f>
        <v>129579.4285714286</v>
      </c>
      <c r="E417" s="4">
        <f>'[9]Renew Heat'!S36+'[9]Renew Elec'!Y36</f>
        <v>32118.30981818182</v>
      </c>
      <c r="F417" s="4">
        <f>'[9]Renew Elec'!X36</f>
        <v>99484</v>
      </c>
      <c r="G417" s="4">
        <f>'[9]Food and Feed'!R36</f>
        <v>181947.41762335316</v>
      </c>
      <c r="H417" s="4">
        <f>'[9]Food and Feed'!S36</f>
        <v>996.1489860292737</v>
      </c>
      <c r="I417" s="4">
        <f>'[9]Renew Elec'!Z36</f>
        <v>0</v>
      </c>
      <c r="J417" s="4"/>
      <c r="K417" s="4">
        <f t="shared" si="19"/>
        <v>80130.86367117312</v>
      </c>
      <c r="L417" s="4">
        <f>'[9]Renew Elec'!AD36+'[9]Renew Heat'!V36</f>
        <v>0</v>
      </c>
      <c r="M417" s="4">
        <f>'[9]Renew Heat'!W36+'[9]Renew Elec'!AK36</f>
        <v>25987.83912</v>
      </c>
      <c r="N417" s="4">
        <f>'[9]Renew Elec'!AN36+'[9]Renew Heat'!X36</f>
        <v>1515.333744</v>
      </c>
      <c r="O417" s="4">
        <f>'[9]Renew Elec'!AM36</f>
        <v>50444.35704</v>
      </c>
      <c r="P417" s="4">
        <f>'[9]Food and Feed'!T36</f>
        <v>2017.5745758978658</v>
      </c>
      <c r="Q417" s="4">
        <f>'[9]Food and Feed'!U36</f>
        <v>165.75919127527115</v>
      </c>
      <c r="R417" s="4">
        <f>'[9]Renew Elec'!AO36</f>
        <v>0</v>
      </c>
      <c r="T417" s="5">
        <f t="shared" si="20"/>
        <v>0.18042399919399962</v>
      </c>
      <c r="U417" s="5"/>
    </row>
    <row r="418" spans="1:21" ht="11.25">
      <c r="A418" s="2">
        <v>1978</v>
      </c>
      <c r="B418" s="4">
        <f t="shared" si="18"/>
        <v>453948.7664857905</v>
      </c>
      <c r="C418" s="4">
        <f>'[9]Renew Heat'!Q35+'[9]Renew Elec'!W35</f>
        <v>0</v>
      </c>
      <c r="D418" s="4">
        <f>'[9]Renew Heat'!R33+'[9]Renew Elec'!V33</f>
        <v>132438.85714285716</v>
      </c>
      <c r="E418" s="4">
        <f>'[9]Renew Heat'!S35+'[9]Renew Elec'!Y35</f>
        <v>36537.73745454546</v>
      </c>
      <c r="F418" s="4">
        <f>'[9]Renew Elec'!X35</f>
        <v>99564</v>
      </c>
      <c r="G418" s="4">
        <f>'[9]Food and Feed'!R35</f>
        <v>184744.07256436834</v>
      </c>
      <c r="H418" s="4">
        <f>'[9]Food and Feed'!S35</f>
        <v>664.0993240195153</v>
      </c>
      <c r="I418" s="4">
        <f>'[9]Renew Elec'!Z35</f>
        <v>0</v>
      </c>
      <c r="J418" s="4"/>
      <c r="K418" s="4">
        <f t="shared" si="19"/>
        <v>81410.18872631446</v>
      </c>
      <c r="L418" s="4">
        <f>'[9]Renew Elec'!AD35+'[9]Renew Heat'!V35</f>
        <v>0</v>
      </c>
      <c r="M418" s="4">
        <f>'[9]Renew Heat'!W35+'[9]Renew Elec'!AK35</f>
        <v>26846.74872</v>
      </c>
      <c r="N418" s="4">
        <f>'[9]Renew Elec'!AN35+'[9]Renew Heat'!X35</f>
        <v>1712.2718160000002</v>
      </c>
      <c r="O418" s="4">
        <f>'[9]Renew Elec'!AM35</f>
        <v>50708.94084</v>
      </c>
      <c r="P418" s="4">
        <f>'[9]Food and Feed'!T35</f>
        <v>2031.721222797614</v>
      </c>
      <c r="Q418" s="4">
        <f>'[9]Food and Feed'!U35</f>
        <v>110.50612751684734</v>
      </c>
      <c r="R418" s="4">
        <f>'[9]Renew Elec'!AO35</f>
        <v>0</v>
      </c>
      <c r="T418" s="5">
        <f t="shared" si="20"/>
        <v>0.17933783443569015</v>
      </c>
      <c r="U418" s="5"/>
    </row>
    <row r="419" spans="1:21" ht="11.25">
      <c r="A419" s="2">
        <v>1979</v>
      </c>
      <c r="B419" s="4">
        <f t="shared" si="18"/>
        <v>468608.92613025656</v>
      </c>
      <c r="C419" s="4">
        <f>'[9]Renew Heat'!Q34+'[9]Renew Elec'!W34</f>
        <v>0</v>
      </c>
      <c r="D419" s="4">
        <f>'[9]Renew Heat'!R32+'[9]Renew Elec'!V32</f>
        <v>124086.85714285716</v>
      </c>
      <c r="E419" s="4">
        <f>'[9]Renew Heat'!S34+'[9]Renew Elec'!Y34</f>
        <v>44432.20909090909</v>
      </c>
      <c r="F419" s="4">
        <f>'[9]Renew Elec'!X34</f>
        <v>112188</v>
      </c>
      <c r="G419" s="4">
        <f>'[9]Food and Feed'!R34</f>
        <v>187569.8102344805</v>
      </c>
      <c r="H419" s="4">
        <f>'[9]Food and Feed'!S34</f>
        <v>332.04966200975707</v>
      </c>
      <c r="I419" s="4">
        <f>'[9]Renew Elec'!Z34</f>
        <v>0</v>
      </c>
      <c r="J419" s="4"/>
      <c r="K419" s="4">
        <f t="shared" si="19"/>
        <v>87324.33347943095</v>
      </c>
      <c r="L419" s="4">
        <f>'[9]Renew Elec'!AD34+'[9]Renew Heat'!V34</f>
        <v>0</v>
      </c>
      <c r="M419" s="4">
        <f>'[9]Renew Heat'!W34+'[9]Renew Elec'!AK34</f>
        <v>25787.60208</v>
      </c>
      <c r="N419" s="4">
        <f>'[9]Renew Elec'!AN34+'[9]Renew Heat'!X34</f>
        <v>2024.6466599999999</v>
      </c>
      <c r="O419" s="4">
        <f>'[9]Renew Elec'!AM34</f>
        <v>57411.08712</v>
      </c>
      <c r="P419" s="4">
        <f>'[9]Food and Feed'!T34</f>
        <v>2045.7445556725227</v>
      </c>
      <c r="Q419" s="4">
        <f>'[9]Food and Feed'!U34</f>
        <v>55.25306375842361</v>
      </c>
      <c r="R419" s="4">
        <f>'[9]Renew Elec'!AO34</f>
        <v>0</v>
      </c>
      <c r="T419" s="5">
        <f t="shared" si="20"/>
        <v>0.1863479942658154</v>
      </c>
      <c r="U419" s="5"/>
    </row>
    <row r="420" spans="1:21" ht="11.25">
      <c r="A420" s="2">
        <v>1980</v>
      </c>
      <c r="B420" s="4">
        <f t="shared" si="18"/>
        <v>476404.58672328986</v>
      </c>
      <c r="C420" s="4">
        <f>'[9]Renew Heat'!Q33+'[9]Renew Elec'!W33</f>
        <v>0</v>
      </c>
      <c r="D420" s="4">
        <f>'[9]Renew Heat'!R31+'[9]Renew Elec'!V31</f>
        <v>123541.71428571429</v>
      </c>
      <c r="E420" s="4">
        <f>'[9]Renew Heat'!S33+'[9]Renew Elec'!Y33</f>
        <v>47789.02145454546</v>
      </c>
      <c r="F420" s="4">
        <f>'[9]Renew Elec'!X33</f>
        <v>116360</v>
      </c>
      <c r="G420" s="4">
        <f>'[9]Food and Feed'!R33</f>
        <v>188713.8509830301</v>
      </c>
      <c r="H420" s="4">
        <f>'[9]Food and Feed'!S33</f>
        <v>-4.98806501591184E-13</v>
      </c>
      <c r="I420" s="4">
        <f>'[9]Renew Elec'!Z33</f>
        <v>0</v>
      </c>
      <c r="J420" s="4"/>
      <c r="K420" s="4">
        <f t="shared" si="19"/>
        <v>89306.25206314164</v>
      </c>
      <c r="L420" s="4">
        <f>'[9]Renew Elec'!AD33+'[9]Renew Heat'!V33</f>
        <v>0</v>
      </c>
      <c r="M420" s="4">
        <f>'[9]Renew Heat'!W33+'[9]Renew Elec'!AK33</f>
        <v>26124.88896</v>
      </c>
      <c r="N420" s="4">
        <f>'[9]Renew Elec'!AN33+'[9]Renew Heat'!X33</f>
        <v>2117.780748</v>
      </c>
      <c r="O420" s="4">
        <f>'[9]Renew Elec'!AM33</f>
        <v>59022.4464</v>
      </c>
      <c r="P420" s="4">
        <f>'[9]Food and Feed'!T33</f>
        <v>2041.1359551416376</v>
      </c>
      <c r="Q420" s="4">
        <f>'[9]Food and Feed'!U33</f>
        <v>-8.300140186477301E-14</v>
      </c>
      <c r="R420" s="4">
        <f>'[9]Renew Elec'!AO33</f>
        <v>0</v>
      </c>
      <c r="T420" s="5">
        <f t="shared" si="20"/>
        <v>0.1874588418163434</v>
      </c>
      <c r="U420" s="5"/>
    </row>
    <row r="421" spans="1:21" ht="11.25">
      <c r="A421" s="2">
        <v>1981</v>
      </c>
      <c r="B421" s="4">
        <f t="shared" si="18"/>
        <v>491855.52576712816</v>
      </c>
      <c r="C421" s="4">
        <f>'[9]Renew Heat'!Q32+'[9]Renew Elec'!W32</f>
        <v>0</v>
      </c>
      <c r="D421" s="4">
        <f>'[9]Renew Heat'!R30+'[9]Renew Elec'!V30</f>
        <v>123798.85714285714</v>
      </c>
      <c r="E421" s="4">
        <f>'[9]Renew Heat'!S32+'[9]Renew Elec'!Y32</f>
        <v>53182.29709090909</v>
      </c>
      <c r="F421" s="4">
        <f>'[9]Renew Elec'!X32</f>
        <v>123320</v>
      </c>
      <c r="G421" s="4">
        <f>'[9]Food and Feed'!R32</f>
        <v>191554.3715333619</v>
      </c>
      <c r="H421" s="4">
        <f>'[9]Food and Feed'!S32</f>
        <v>0</v>
      </c>
      <c r="I421" s="4">
        <f>'[9]Renew Elec'!Z32</f>
        <v>0</v>
      </c>
      <c r="J421" s="4"/>
      <c r="K421" s="4">
        <f t="shared" si="19"/>
        <v>91995.6459768015</v>
      </c>
      <c r="L421" s="4">
        <f>'[9]Renew Elec'!AD32+'[9]Renew Heat'!V32</f>
        <v>0</v>
      </c>
      <c r="M421" s="4">
        <f>'[9]Renew Heat'!W32+'[9]Renew Elec'!AK32</f>
        <v>24568.57728</v>
      </c>
      <c r="N421" s="4">
        <f>'[9]Renew Elec'!AN32+'[9]Renew Heat'!X32</f>
        <v>2586.569724</v>
      </c>
      <c r="O421" s="4">
        <f>'[9]Renew Elec'!AM32</f>
        <v>62785.9116</v>
      </c>
      <c r="P421" s="4">
        <f>'[9]Food and Feed'!T32</f>
        <v>2054.587372801494</v>
      </c>
      <c r="Q421" s="4">
        <f>'[9]Food and Feed'!U32</f>
        <v>0</v>
      </c>
      <c r="R421" s="4">
        <f>'[9]Renew Elec'!AO32</f>
        <v>0</v>
      </c>
      <c r="T421" s="5">
        <f t="shared" si="20"/>
        <v>0.18703794337436674</v>
      </c>
      <c r="U421" s="5"/>
    </row>
    <row r="422" spans="1:21" ht="11.25">
      <c r="A422" s="2">
        <v>1982</v>
      </c>
      <c r="B422" s="4">
        <f t="shared" si="18"/>
        <v>510033.507766503</v>
      </c>
      <c r="C422" s="4">
        <f>'[9]Renew Heat'!Q31+'[9]Renew Elec'!W31</f>
        <v>0</v>
      </c>
      <c r="D422" s="4">
        <f>'[9]Renew Heat'!R29+'[9]Renew Elec'!V29</f>
        <v>132819.42857142858</v>
      </c>
      <c r="E422" s="4">
        <f>'[9]Renew Heat'!S31+'[9]Renew Elec'!Y31</f>
        <v>59273.50581818182</v>
      </c>
      <c r="F422" s="4">
        <f>'[9]Renew Elec'!X31</f>
        <v>123515.99999999999</v>
      </c>
      <c r="G422" s="4">
        <f>'[9]Food and Feed'!R31</f>
        <v>194424.57337689266</v>
      </c>
      <c r="H422" s="4">
        <f>'[9]Food and Feed'!S31</f>
        <v>0</v>
      </c>
      <c r="I422" s="4">
        <f>'[9]Renew Elec'!Z31</f>
        <v>0</v>
      </c>
      <c r="J422" s="4"/>
      <c r="K422" s="4">
        <f t="shared" si="19"/>
        <v>92050.65459071776</v>
      </c>
      <c r="L422" s="4">
        <f>'[9]Renew Elec'!AD31+'[9]Renew Heat'!V31</f>
        <v>0</v>
      </c>
      <c r="M422" s="4">
        <f>'[9]Renew Heat'!W31+'[9]Renew Elec'!AK31</f>
        <v>24430.373999999996</v>
      </c>
      <c r="N422" s="4">
        <f>'[9]Renew Elec'!AN31+'[9]Renew Heat'!X31</f>
        <v>2744.479692</v>
      </c>
      <c r="O422" s="4">
        <f>'[9]Renew Elec'!AM31</f>
        <v>62807.88599999999</v>
      </c>
      <c r="P422" s="4">
        <f>'[9]Food and Feed'!T31</f>
        <v>2067.9148987177705</v>
      </c>
      <c r="Q422" s="4">
        <f>'[9]Food and Feed'!U31</f>
        <v>0</v>
      </c>
      <c r="R422" s="4">
        <f>'[9]Renew Elec'!AO31</f>
        <v>0</v>
      </c>
      <c r="T422" s="5">
        <f t="shared" si="20"/>
        <v>0.18047962180723862</v>
      </c>
      <c r="U422" s="5"/>
    </row>
    <row r="423" spans="1:21" ht="11.25">
      <c r="A423" s="2">
        <v>1983</v>
      </c>
      <c r="B423" s="4">
        <f t="shared" si="18"/>
        <v>513215.5223673963</v>
      </c>
      <c r="C423" s="4">
        <f>'[9]Renew Heat'!Q30+'[9]Renew Elec'!W30</f>
        <v>0</v>
      </c>
      <c r="D423" s="4">
        <f>'[9]Renew Heat'!R28+'[9]Renew Elec'!V28</f>
        <v>133009.87885714287</v>
      </c>
      <c r="E423" s="4">
        <f>'[9]Renew Heat'!S30+'[9]Renew Elec'!Y30</f>
        <v>60524.81345454546</v>
      </c>
      <c r="F423" s="4">
        <f>'[9]Renew Elec'!X30</f>
        <v>122355.99999999999</v>
      </c>
      <c r="G423" s="4">
        <f>'[9]Food and Feed'!R30</f>
        <v>197324.83005570795</v>
      </c>
      <c r="H423" s="4">
        <f>'[9]Food and Feed'!S30</f>
        <v>0</v>
      </c>
      <c r="I423" s="4">
        <f>'[9]Renew Elec'!Z30</f>
        <v>0</v>
      </c>
      <c r="J423" s="4"/>
      <c r="K423" s="4">
        <f t="shared" si="19"/>
        <v>92064.28693921401</v>
      </c>
      <c r="L423" s="4">
        <f>'[9]Renew Elec'!AD30+'[9]Renew Heat'!V30</f>
        <v>0</v>
      </c>
      <c r="M423" s="4">
        <f>'[9]Renew Heat'!W30+'[9]Renew Elec'!AK30</f>
        <v>24580.88208</v>
      </c>
      <c r="N423" s="4">
        <f>'[9]Renew Elec'!AN30+'[9]Renew Heat'!X30</f>
        <v>2930.984244</v>
      </c>
      <c r="O423" s="4">
        <f>'[9]Renew Elec'!AM30</f>
        <v>62471.30292</v>
      </c>
      <c r="P423" s="4">
        <f>'[9]Food and Feed'!T30</f>
        <v>2081.1176952140045</v>
      </c>
      <c r="Q423" s="4">
        <f>'[9]Food and Feed'!U30</f>
        <v>0</v>
      </c>
      <c r="R423" s="4">
        <f>'[9]Renew Elec'!AO30</f>
        <v>0</v>
      </c>
      <c r="T423" s="5">
        <f t="shared" si="20"/>
        <v>0.17938718321404906</v>
      </c>
      <c r="U423" s="5"/>
    </row>
    <row r="424" spans="1:21" ht="11.25">
      <c r="A424" s="2">
        <v>1984</v>
      </c>
      <c r="B424" s="4">
        <f t="shared" si="18"/>
        <v>523109.06755530415</v>
      </c>
      <c r="C424" s="4">
        <f>'[9]Renew Heat'!Q29+'[9]Renew Elec'!W29</f>
        <v>0</v>
      </c>
      <c r="D424" s="4">
        <f>'[9]Renew Heat'!R27+'[9]Renew Elec'!V27</f>
        <v>133437.36342857147</v>
      </c>
      <c r="E424" s="4">
        <f>'[9]Renew Heat'!S29+'[9]Renew Elec'!Y29</f>
        <v>71540.18181818182</v>
      </c>
      <c r="F424" s="4">
        <f>'[9]Renew Elec'!X29</f>
        <v>117875.99999999999</v>
      </c>
      <c r="G424" s="4">
        <f>'[9]Food and Feed'!R29</f>
        <v>200255.52230855092</v>
      </c>
      <c r="H424" s="4">
        <f>'[9]Food and Feed'!S29</f>
        <v>0</v>
      </c>
      <c r="I424" s="4">
        <f>'[9]Renew Elec'!Z29</f>
        <v>0</v>
      </c>
      <c r="J424" s="4"/>
      <c r="K424" s="4">
        <f t="shared" si="19"/>
        <v>92576.0804933849</v>
      </c>
      <c r="L424" s="4">
        <f>'[9]Renew Elec'!AD29+'[9]Renew Heat'!V29</f>
        <v>0</v>
      </c>
      <c r="M424" s="4">
        <f>'[9]Renew Heat'!W29+'[9]Renew Elec'!AK29</f>
        <v>26437.04316</v>
      </c>
      <c r="N424" s="4">
        <f>'[9]Renew Elec'!AN29+'[9]Renew Heat'!X29</f>
        <v>3712.36932</v>
      </c>
      <c r="O424" s="4">
        <f>'[9]Renew Elec'!AM29</f>
        <v>60332.473079999996</v>
      </c>
      <c r="P424" s="4">
        <f>'[9]Food and Feed'!T29</f>
        <v>2094.194933384901</v>
      </c>
      <c r="Q424" s="4">
        <f>'[9]Food and Feed'!U29</f>
        <v>0</v>
      </c>
      <c r="R424" s="4">
        <f>'[9]Renew Elec'!AO29</f>
        <v>0</v>
      </c>
      <c r="T424" s="5">
        <f t="shared" si="20"/>
        <v>0.17697280784297925</v>
      </c>
      <c r="U424" s="5"/>
    </row>
    <row r="425" spans="1:21" ht="11.25">
      <c r="A425" s="2">
        <v>1985</v>
      </c>
      <c r="B425" s="4">
        <f t="shared" si="18"/>
        <v>549904.871177195</v>
      </c>
      <c r="C425" s="4">
        <f>'[9]Renew Heat'!Q28+'[9]Renew Elec'!W28</f>
        <v>0</v>
      </c>
      <c r="D425" s="4">
        <f>'[9]Renew Heat'!R26+'[9]Renew Elec'!V26</f>
        <v>141865.94057142857</v>
      </c>
      <c r="E425" s="4">
        <f>'[9]Renew Heat'!S28+'[9]Renew Elec'!Y28</f>
        <v>78410.34436363637</v>
      </c>
      <c r="F425" s="4">
        <f>'[9]Renew Elec'!X28</f>
        <v>126411.54800000001</v>
      </c>
      <c r="G425" s="4">
        <f>'[9]Food and Feed'!R28</f>
        <v>203217.0382421301</v>
      </c>
      <c r="H425" s="4">
        <f>'[9]Food and Feed'!S28</f>
        <v>0</v>
      </c>
      <c r="I425" s="4">
        <f>'[9]Renew Elec'!Z28</f>
        <v>0</v>
      </c>
      <c r="J425" s="4"/>
      <c r="K425" s="4">
        <f t="shared" si="19"/>
        <v>97764.02336863804</v>
      </c>
      <c r="L425" s="4">
        <f>'[9]Renew Elec'!AD28+'[9]Renew Heat'!V28</f>
        <v>0</v>
      </c>
      <c r="M425" s="4">
        <f>'[9]Renew Heat'!W28+'[9]Renew Elec'!AK28</f>
        <v>26568.05825232</v>
      </c>
      <c r="N425" s="4">
        <f>'[9]Renew Elec'!AN28+'[9]Renew Heat'!X28</f>
        <v>4160.055924</v>
      </c>
      <c r="O425" s="4">
        <f>'[9]Renew Elec'!AM28</f>
        <v>64928.76339924</v>
      </c>
      <c r="P425" s="4">
        <f>'[9]Food and Feed'!T28</f>
        <v>2107.14579307803</v>
      </c>
      <c r="Q425" s="4">
        <f>'[9]Food and Feed'!U28</f>
        <v>0</v>
      </c>
      <c r="R425" s="4">
        <f>'[9]Renew Elec'!AO28</f>
        <v>0</v>
      </c>
      <c r="T425" s="5">
        <f t="shared" si="20"/>
        <v>0.17778351946465243</v>
      </c>
      <c r="U425" s="5"/>
    </row>
    <row r="426" spans="1:21" ht="11.25">
      <c r="A426" s="2">
        <v>1986</v>
      </c>
      <c r="B426" s="4">
        <f t="shared" si="18"/>
        <v>550208.867377332</v>
      </c>
      <c r="C426" s="4">
        <f>'[9]Renew Heat'!Q27+'[9]Renew Elec'!W27</f>
        <v>0</v>
      </c>
      <c r="D426" s="4">
        <f>'[9]Renew Heat'!R25+'[9]Renew Elec'!V25</f>
        <v>128405.12914285713</v>
      </c>
      <c r="E426" s="4">
        <f>'[9]Renew Heat'!S27+'[9]Renew Elec'!Y27</f>
        <v>88872.86072727272</v>
      </c>
      <c r="F426" s="4">
        <f>'[9]Renew Elec'!X27</f>
        <v>126721.10399999999</v>
      </c>
      <c r="G426" s="4">
        <f>'[9]Food and Feed'!R27</f>
        <v>206209.77350720213</v>
      </c>
      <c r="H426" s="4">
        <f>'[9]Food and Feed'!S27</f>
        <v>0</v>
      </c>
      <c r="I426" s="4">
        <f>'[9]Renew Elec'!Z27</f>
        <v>0</v>
      </c>
      <c r="J426" s="4"/>
      <c r="K426" s="4">
        <f t="shared" si="19"/>
        <v>99033.7720678342</v>
      </c>
      <c r="L426" s="4">
        <f>'[9]Renew Elec'!AD27+'[9]Renew Heat'!V27</f>
        <v>0</v>
      </c>
      <c r="M426" s="4">
        <f>'[9]Renew Heat'!W27+'[9]Renew Elec'!AK27</f>
        <v>26676.797696640006</v>
      </c>
      <c r="N426" s="4">
        <f>'[9]Renew Elec'!AN27+'[9]Renew Heat'!X27</f>
        <v>5092.219764</v>
      </c>
      <c r="O426" s="4">
        <f>'[9]Renew Elec'!AM27</f>
        <v>65144.785144320005</v>
      </c>
      <c r="P426" s="4">
        <f>'[9]Food and Feed'!T27</f>
        <v>2119.9694628741922</v>
      </c>
      <c r="Q426" s="4">
        <f>'[9]Food and Feed'!U27</f>
        <v>0</v>
      </c>
      <c r="R426" s="4">
        <f>'[9]Renew Elec'!AO27</f>
        <v>0</v>
      </c>
      <c r="T426" s="5">
        <f t="shared" si="20"/>
        <v>0.1799930498028798</v>
      </c>
      <c r="U426" s="5"/>
    </row>
    <row r="427" spans="1:21" ht="11.25">
      <c r="A427" s="2">
        <v>1987</v>
      </c>
      <c r="B427" s="4">
        <f t="shared" si="18"/>
        <v>588660.1150120555</v>
      </c>
      <c r="C427" s="4">
        <f>'[9]Renew Heat'!Q26+'[9]Renew Elec'!W26</f>
        <v>0</v>
      </c>
      <c r="D427" s="4">
        <f>'[9]Renew Heat'!R24+'[9]Renew Elec'!V24</f>
        <v>144287.5577142857</v>
      </c>
      <c r="E427" s="4">
        <f>'[9]Renew Heat'!S26+'[9]Renew Elec'!Y26</f>
        <v>88236.94581818183</v>
      </c>
      <c r="F427" s="4">
        <f>'[9]Renew Elec'!X26</f>
        <v>146901.48</v>
      </c>
      <c r="G427" s="4">
        <f>'[9]Food and Feed'!R26</f>
        <v>209234.13147958805</v>
      </c>
      <c r="H427" s="4">
        <f>'[9]Food and Feed'!S26</f>
        <v>0</v>
      </c>
      <c r="I427" s="4">
        <f>'[9]Renew Elec'!Z26</f>
        <v>0</v>
      </c>
      <c r="J427" s="4"/>
      <c r="K427" s="4">
        <f t="shared" si="19"/>
        <v>110581.69711734651</v>
      </c>
      <c r="L427" s="4">
        <f>'[9]Renew Elec'!AD26+'[9]Renew Heat'!V26</f>
        <v>0</v>
      </c>
      <c r="M427" s="4">
        <f>'[9]Renew Heat'!W26+'[9]Renew Elec'!AK26</f>
        <v>28396.595994479998</v>
      </c>
      <c r="N427" s="4">
        <f>'[9]Renew Elec'!AN26+'[9]Renew Heat'!X26</f>
        <v>4440.7752120000005</v>
      </c>
      <c r="O427" s="4">
        <f>'[9]Renew Elec'!AM26</f>
        <v>75611.66077080001</v>
      </c>
      <c r="P427" s="4">
        <f>'[9]Food and Feed'!T26</f>
        <v>2132.665140066504</v>
      </c>
      <c r="Q427" s="4">
        <f>'[9]Food and Feed'!U26</f>
        <v>0</v>
      </c>
      <c r="R427" s="4">
        <f>'[9]Renew Elec'!AO26</f>
        <v>0</v>
      </c>
      <c r="T427" s="5">
        <f t="shared" si="20"/>
        <v>0.18785321834668864</v>
      </c>
      <c r="U427" s="5"/>
    </row>
    <row r="428" spans="1:21" ht="11.25">
      <c r="A428" s="2">
        <v>1988</v>
      </c>
      <c r="B428" s="4">
        <f t="shared" si="18"/>
        <v>672569.5570566785</v>
      </c>
      <c r="C428" s="4">
        <f>'[9]Renew Heat'!Q25+'[9]Renew Elec'!W25</f>
        <v>0</v>
      </c>
      <c r="D428" s="4">
        <f>'[9]Renew Heat'!R23+'[9]Renew Elec'!V23</f>
        <v>184334.8114285714</v>
      </c>
      <c r="E428" s="4">
        <f>'[9]Renew Heat'!S25+'[9]Renew Elec'!Y25</f>
        <v>129782.65418181819</v>
      </c>
      <c r="F428" s="4">
        <f>'[9]Renew Elec'!X25</f>
        <v>146161.568</v>
      </c>
      <c r="G428" s="4">
        <f>'[9]Food and Feed'!R25</f>
        <v>212290.52344628892</v>
      </c>
      <c r="H428" s="4">
        <f>'[9]Food and Feed'!S25</f>
        <v>0</v>
      </c>
      <c r="I428" s="4">
        <f>'[9]Renew Elec'!Z25</f>
        <v>0</v>
      </c>
      <c r="J428" s="4"/>
      <c r="K428" s="4">
        <f t="shared" si="19"/>
        <v>109031.62459495821</v>
      </c>
      <c r="L428" s="4">
        <f>'[9]Renew Elec'!AD25+'[9]Renew Heat'!V25</f>
        <v>0</v>
      </c>
      <c r="M428" s="4">
        <f>'[9]Renew Heat'!W25+'[9]Renew Elec'!AK25</f>
        <v>25675.247597759997</v>
      </c>
      <c r="N428" s="4">
        <f>'[9]Renew Elec'!AN25+'[9]Renew Heat'!X25</f>
        <v>6059.251548</v>
      </c>
      <c r="O428" s="4">
        <f>'[9]Renew Elec'!AM25</f>
        <v>75151.89341856001</v>
      </c>
      <c r="P428" s="4">
        <f>'[9]Food and Feed'!T25</f>
        <v>2145.232030638199</v>
      </c>
      <c r="Q428" s="4">
        <f>'[9]Food and Feed'!U25</f>
        <v>0</v>
      </c>
      <c r="R428" s="4">
        <f>'[9]Renew Elec'!AO25</f>
        <v>0</v>
      </c>
      <c r="T428" s="5">
        <f t="shared" si="20"/>
        <v>0.16211204246607008</v>
      </c>
      <c r="U428" s="5"/>
    </row>
    <row r="429" spans="1:21" ht="11.25">
      <c r="A429" s="2">
        <v>1989</v>
      </c>
      <c r="B429" s="4">
        <f t="shared" si="18"/>
        <v>669340.0268747939</v>
      </c>
      <c r="C429" s="4">
        <f>'[9]Renew Heat'!Q24+'[9]Renew Elec'!W24</f>
        <v>0</v>
      </c>
      <c r="D429" s="4">
        <f>'[9]Renew Heat'!R22+'[9]Renew Elec'!V22</f>
        <v>192915.78171428572</v>
      </c>
      <c r="E429" s="4">
        <f>'[9]Renew Heat'!S24+'[9]Renew Elec'!Y24</f>
        <v>116462.42836363637</v>
      </c>
      <c r="F429" s="4">
        <f>'[9]Renew Elec'!X24</f>
        <v>144582.448</v>
      </c>
      <c r="G429" s="4">
        <f>'[9]Food and Feed'!R24</f>
        <v>215379.36879687186</v>
      </c>
      <c r="H429" s="4">
        <f>'[9]Food and Feed'!S24</f>
        <v>0</v>
      </c>
      <c r="I429" s="4">
        <f>'[9]Renew Elec'!Z24</f>
        <v>0</v>
      </c>
      <c r="J429" s="4"/>
      <c r="K429" s="4">
        <f t="shared" si="19"/>
        <v>111212.7194948792</v>
      </c>
      <c r="L429" s="4">
        <f>'[9]Renew Elec'!AD24+'[9]Renew Heat'!V24</f>
        <v>0</v>
      </c>
      <c r="M429" s="4">
        <f>'[9]Renew Heat'!W24+'[9]Renew Elec'!AK24</f>
        <v>28891.419118920003</v>
      </c>
      <c r="N429" s="4">
        <f>'[9]Renew Elec'!AN24+'[9]Renew Heat'!X24</f>
        <v>5719.5743760000005</v>
      </c>
      <c r="O429" s="4">
        <f>'[9]Renew Elec'!AM24</f>
        <v>74444.05665072001</v>
      </c>
      <c r="P429" s="4">
        <f>'[9]Food and Feed'!T24</f>
        <v>2157.669349239199</v>
      </c>
      <c r="Q429" s="4">
        <f>'[9]Food and Feed'!U24</f>
        <v>0</v>
      </c>
      <c r="R429" s="4">
        <f>'[9]Renew Elec'!AO24</f>
        <v>0</v>
      </c>
      <c r="T429" s="5">
        <f t="shared" si="20"/>
        <v>0.16615279981706899</v>
      </c>
      <c r="U429" s="5"/>
    </row>
    <row r="430" spans="1:21" ht="11.25">
      <c r="A430" s="2">
        <v>1990</v>
      </c>
      <c r="B430" s="4">
        <f t="shared" si="18"/>
        <v>600613.8414491836</v>
      </c>
      <c r="C430" s="4">
        <f>'[9]Renew Heat'!Q23+'[9]Renew Elec'!W23</f>
        <v>93.14999999999999</v>
      </c>
      <c r="D430" s="4">
        <f>'[9]Renew Heat'!R21+'[9]Renew Elec'!V21</f>
        <v>155288.84914285713</v>
      </c>
      <c r="E430" s="4">
        <f>'[9]Renew Heat'!S23+'[9]Renew Elec'!Y23</f>
        <v>98548.22945454546</v>
      </c>
      <c r="F430" s="4">
        <f>'[9]Renew Elec'!X23</f>
        <v>129966.08</v>
      </c>
      <c r="G430" s="4">
        <f>'[9]Food and Feed'!R23</f>
        <v>216717.532851781</v>
      </c>
      <c r="H430" s="4">
        <f>'[9]Food and Feed'!S23</f>
        <v>0</v>
      </c>
      <c r="I430" s="4">
        <f>'[9]Renew Elec'!Z23</f>
        <v>0</v>
      </c>
      <c r="J430" s="4"/>
      <c r="K430" s="4">
        <f t="shared" si="19"/>
        <v>111354.12753011471</v>
      </c>
      <c r="L430" s="4">
        <f>'[9]Renew Elec'!AD23+'[9]Renew Heat'!V23</f>
        <v>20.493000000000002</v>
      </c>
      <c r="M430" s="4">
        <f>'[9]Renew Heat'!W23+'[9]Renew Elec'!AK23</f>
        <v>36981.2498688</v>
      </c>
      <c r="N430" s="4">
        <f>'[9]Renew Elec'!AN23+'[9]Renew Heat'!X23</f>
        <v>5153.219892000001</v>
      </c>
      <c r="O430" s="4">
        <f>'[9]Renew Elec'!AM23</f>
        <v>67046.9013504</v>
      </c>
      <c r="P430" s="4">
        <f>'[9]Food and Feed'!T23</f>
        <v>2152.2634189147097</v>
      </c>
      <c r="Q430" s="4">
        <f>'[9]Food and Feed'!U23</f>
        <v>0</v>
      </c>
      <c r="R430" s="4">
        <f>'[9]Renew Elec'!AO23</f>
        <v>0</v>
      </c>
      <c r="T430" s="5">
        <f t="shared" si="20"/>
        <v>0.18540053499505654</v>
      </c>
      <c r="U430" s="5"/>
    </row>
    <row r="431" spans="1:21" ht="11.25">
      <c r="A431" s="2">
        <v>1991</v>
      </c>
      <c r="B431" s="4">
        <f t="shared" si="18"/>
        <v>607502.8579983048</v>
      </c>
      <c r="C431" s="4">
        <f>'[9]Renew Heat'!Q22+'[9]Renew Elec'!W22</f>
        <v>118.8</v>
      </c>
      <c r="D431" s="4">
        <f>'[9]Renew Heat'!R20+'[9]Renew Elec'!V20</f>
        <v>150746.22457142858</v>
      </c>
      <c r="E431" s="4">
        <f>'[9]Renew Heat'!S22+'[9]Renew Elec'!Y22</f>
        <v>105961.50545454546</v>
      </c>
      <c r="F431" s="4">
        <f>'[9]Renew Elec'!X22</f>
        <v>130913.49999999999</v>
      </c>
      <c r="G431" s="4">
        <f>'[9]Food and Feed'!R22</f>
        <v>219762.8279723307</v>
      </c>
      <c r="H431" s="4">
        <f>'[9]Food and Feed'!S22</f>
        <v>0</v>
      </c>
      <c r="I431" s="4">
        <f>'[9]Renew Elec'!Z22</f>
        <v>0</v>
      </c>
      <c r="J431" s="4"/>
      <c r="K431" s="4">
        <f t="shared" si="19"/>
        <v>113710.5698065643</v>
      </c>
      <c r="L431" s="4">
        <f>'[9]Renew Elec'!AD22+'[9]Renew Heat'!V22</f>
        <v>26.136000000000003</v>
      </c>
      <c r="M431" s="4">
        <f>'[9]Renew Heat'!W22+'[9]Renew Elec'!AK22</f>
        <v>38614.98744684</v>
      </c>
      <c r="N431" s="4">
        <f>'[9]Renew Elec'!AN22+'[9]Renew Heat'!X22</f>
        <v>5523.4458</v>
      </c>
      <c r="O431" s="4">
        <f>'[9]Renew Elec'!AM22</f>
        <v>67382.487585</v>
      </c>
      <c r="P431" s="4">
        <f>'[9]Food and Feed'!T22</f>
        <v>2163.5129747243095</v>
      </c>
      <c r="Q431" s="4">
        <f>'[9]Food and Feed'!U22</f>
        <v>0</v>
      </c>
      <c r="R431" s="4">
        <f>'[9]Renew Elec'!AO22</f>
        <v>0</v>
      </c>
      <c r="T431" s="5">
        <f t="shared" si="20"/>
        <v>0.1871770121069646</v>
      </c>
      <c r="U431" s="5"/>
    </row>
    <row r="432" spans="1:21" ht="11.25">
      <c r="A432" s="2">
        <v>1992</v>
      </c>
      <c r="B432" s="4">
        <f t="shared" si="18"/>
        <v>639520.4792970214</v>
      </c>
      <c r="C432" s="4">
        <f>'[9]Renew Heat'!Q21+'[9]Renew Elec'!W21</f>
        <v>145.5</v>
      </c>
      <c r="D432" s="4">
        <f>'[9]Renew Heat'!R19+'[9]Renew Elec'!V19</f>
        <v>168848.3922857143</v>
      </c>
      <c r="E432" s="4">
        <f>'[9]Renew Heat'!S21+'[9]Renew Elec'!Y21</f>
        <v>103357.12145454546</v>
      </c>
      <c r="F432" s="4">
        <f>'[9]Renew Elec'!X21</f>
        <v>144328.90400000007</v>
      </c>
      <c r="G432" s="4">
        <f>'[9]Food and Feed'!R21</f>
        <v>222840.56155676156</v>
      </c>
      <c r="H432" s="4">
        <f>'[9]Food and Feed'!S21</f>
        <v>0</v>
      </c>
      <c r="I432" s="4">
        <f>'[9]Renew Elec'!Z21</f>
        <v>0</v>
      </c>
      <c r="J432" s="4"/>
      <c r="K432" s="4">
        <f t="shared" si="19"/>
        <v>113636.61085934562</v>
      </c>
      <c r="L432" s="4">
        <f>'[9]Renew Elec'!AD21+'[9]Renew Heat'!V21</f>
        <v>32.01</v>
      </c>
      <c r="M432" s="4">
        <f>'[9]Renew Heat'!W21+'[9]Renew Elec'!AK21</f>
        <v>31213.83512196</v>
      </c>
      <c r="N432" s="4">
        <f>'[9]Renew Elec'!AN21+'[9]Renew Heat'!X21</f>
        <v>5616.849168000001</v>
      </c>
      <c r="O432" s="4">
        <f>'[9]Renew Elec'!AM21</f>
        <v>74599.28061048004</v>
      </c>
      <c r="P432" s="4">
        <f>'[9]Food and Feed'!T21</f>
        <v>2174.6359589055724</v>
      </c>
      <c r="Q432" s="4">
        <f>'[9]Food and Feed'!U21</f>
        <v>0</v>
      </c>
      <c r="R432" s="4">
        <f>'[9]Renew Elec'!AO21</f>
        <v>0</v>
      </c>
      <c r="T432" s="5">
        <f t="shared" si="20"/>
        <v>0.17769033914951107</v>
      </c>
      <c r="U432" s="5"/>
    </row>
    <row r="433" spans="1:21" ht="11.25">
      <c r="A433" s="2">
        <v>1993</v>
      </c>
      <c r="B433" s="4">
        <f t="shared" si="18"/>
        <v>668270.7704231498</v>
      </c>
      <c r="C433" s="4">
        <f>'[9]Renew Heat'!Q20+'[9]Renew Elec'!W20</f>
        <v>208.17857142857142</v>
      </c>
      <c r="D433" s="4">
        <f>'[9]Renew Heat'!R18+'[9]Renew Elec'!V18</f>
        <v>186282.53371428573</v>
      </c>
      <c r="E433" s="4">
        <f>'[9]Renew Heat'!S20+'[9]Renew Elec'!Y20</f>
        <v>103750.14763636363</v>
      </c>
      <c r="F433" s="4">
        <f>'[9]Renew Elec'!X20</f>
        <v>152078.74000000002</v>
      </c>
      <c r="G433" s="4">
        <f>'[9]Food and Feed'!R20</f>
        <v>225951.1705010718</v>
      </c>
      <c r="H433" s="4">
        <f>'[9]Food and Feed'!S20</f>
        <v>0</v>
      </c>
      <c r="I433" s="4">
        <f>'[9]Renew Elec'!Z20</f>
        <v>0</v>
      </c>
      <c r="J433" s="4"/>
      <c r="K433" s="4">
        <f t="shared" si="19"/>
        <v>116488.65738083274</v>
      </c>
      <c r="L433" s="4">
        <f>'[9]Renew Elec'!AD20+'[9]Renew Heat'!V20</f>
        <v>38.085</v>
      </c>
      <c r="M433" s="4">
        <f>'[9]Renew Heat'!W20+'[9]Renew Elec'!AK20</f>
        <v>30220.33939008</v>
      </c>
      <c r="N433" s="4">
        <f>'[9]Renew Elec'!AN20+'[9]Renew Heat'!X20</f>
        <v>5644.969272</v>
      </c>
      <c r="O433" s="4">
        <f>'[9]Renew Elec'!AM20</f>
        <v>78399.6320448</v>
      </c>
      <c r="P433" s="4">
        <f>'[9]Food and Feed'!T20</f>
        <v>2185.6316739527438</v>
      </c>
      <c r="Q433" s="4">
        <f>'[9]Food and Feed'!U20</f>
        <v>0</v>
      </c>
      <c r="R433" s="4">
        <f>'[9]Renew Elec'!AO20</f>
        <v>0</v>
      </c>
      <c r="T433" s="5">
        <f t="shared" si="20"/>
        <v>0.17431356051540603</v>
      </c>
      <c r="U433" s="5"/>
    </row>
    <row r="434" spans="1:21" ht="11.25">
      <c r="A434" s="2">
        <v>1994</v>
      </c>
      <c r="B434" s="4">
        <f t="shared" si="18"/>
        <v>669803.2868683143</v>
      </c>
      <c r="C434" s="4">
        <f>'[9]Renew Heat'!Q19+'[9]Renew Elec'!W19</f>
        <v>235.92857142857142</v>
      </c>
      <c r="D434" s="4">
        <f>'[9]Renew Heat'!R17+'[9]Renew Elec'!V17</f>
        <v>198060.82942857145</v>
      </c>
      <c r="E434" s="4">
        <f>'[9]Renew Heat'!S19+'[9]Renew Elec'!Y19</f>
        <v>94836.12436363637</v>
      </c>
      <c r="F434" s="4">
        <f>'[9]Renew Elec'!X19</f>
        <v>147575.304</v>
      </c>
      <c r="G434" s="4">
        <f>'[9]Food and Feed'!R19</f>
        <v>229095.1005046779</v>
      </c>
      <c r="H434" s="4">
        <f>'[9]Food and Feed'!S19</f>
        <v>0</v>
      </c>
      <c r="I434" s="4">
        <f>'[9]Renew Elec'!Z19</f>
        <v>0</v>
      </c>
      <c r="J434" s="4"/>
      <c r="K434" s="4">
        <f t="shared" si="19"/>
        <v>118016.35876070509</v>
      </c>
      <c r="L434" s="4">
        <f>'[9]Renew Elec'!AD19+'[9]Renew Heat'!V19</f>
        <v>44.190000000000005</v>
      </c>
      <c r="M434" s="4">
        <f>'[9]Renew Heat'!W19+'[9]Renew Elec'!AK19</f>
        <v>34079.96143116</v>
      </c>
      <c r="N434" s="4">
        <f>'[9]Renew Elec'!AN19+'[9]Renew Heat'!X19</f>
        <v>5099.697864</v>
      </c>
      <c r="O434" s="4">
        <f>'[9]Renew Elec'!AM19</f>
        <v>76596.01003512001</v>
      </c>
      <c r="P434" s="4">
        <f>'[9]Food and Feed'!T19</f>
        <v>2196.4994304250768</v>
      </c>
      <c r="Q434" s="4">
        <f>'[9]Food and Feed'!U19</f>
        <v>0</v>
      </c>
      <c r="R434" s="4">
        <f>'[9]Renew Elec'!AO19</f>
        <v>0</v>
      </c>
      <c r="T434" s="5">
        <f t="shared" si="20"/>
        <v>0.17619555035702225</v>
      </c>
      <c r="U434" s="5"/>
    </row>
    <row r="435" spans="1:21" ht="11.25">
      <c r="A435" s="2">
        <v>1995</v>
      </c>
      <c r="B435" s="4">
        <f t="shared" si="18"/>
        <v>695345.0934057096</v>
      </c>
      <c r="C435" s="4">
        <f>'[9]Renew Heat'!Q18+'[9]Renew Elec'!W18</f>
        <v>275.37857142857143</v>
      </c>
      <c r="D435" s="4">
        <f>'[9]Renew Heat'!R16+'[9]Renew Elec'!V16</f>
        <v>201173.82200000004</v>
      </c>
      <c r="E435" s="4">
        <f>'[9]Renew Heat'!S18+'[9]Renew Elec'!Y18</f>
        <v>107690.67054545454</v>
      </c>
      <c r="F435" s="4">
        <f>'[9]Renew Elec'!X18</f>
        <v>153908.41600000006</v>
      </c>
      <c r="G435" s="4">
        <f>'[9]Food and Feed'!R18</f>
        <v>232272.80628882637</v>
      </c>
      <c r="H435" s="4">
        <f>'[9]Food and Feed'!S18</f>
        <v>0</v>
      </c>
      <c r="I435" s="4">
        <f>'[9]Renew Elec'!Z18</f>
        <v>24</v>
      </c>
      <c r="J435" s="4"/>
      <c r="K435" s="4">
        <f t="shared" si="19"/>
        <v>126139.65585787673</v>
      </c>
      <c r="L435" s="4">
        <f>'[9]Renew Elec'!AD18+'[9]Renew Heat'!V18</f>
        <v>52.86900000000001</v>
      </c>
      <c r="M435" s="4">
        <f>'[9]Renew Heat'!W18+'[9]Renew Elec'!AK18</f>
        <v>37540.317883439995</v>
      </c>
      <c r="N435" s="4">
        <f>'[9]Renew Elec'!AN18+'[9]Renew Heat'!X18</f>
        <v>6578.738208000001</v>
      </c>
      <c r="O435" s="4">
        <f>'[9]Renew Elec'!AM18</f>
        <v>79758.41933952003</v>
      </c>
      <c r="P435" s="4">
        <f>'[9]Food and Feed'!T18</f>
        <v>2207.2385469167007</v>
      </c>
      <c r="Q435" s="4">
        <f>'[9]Food and Feed'!U18</f>
        <v>0</v>
      </c>
      <c r="R435" s="4">
        <f>'[9]Renew Elec'!AO18</f>
        <v>2.07288</v>
      </c>
      <c r="T435" s="5">
        <f t="shared" si="20"/>
        <v>0.18140583295132082</v>
      </c>
      <c r="U435" s="5"/>
    </row>
    <row r="436" spans="1:21" ht="11.25">
      <c r="A436" s="2">
        <v>1996</v>
      </c>
      <c r="B436" s="4">
        <f>SUM(C436:I436)</f>
        <v>680883.4083149347</v>
      </c>
      <c r="C436" s="4">
        <f>'[9]Renew Heat'!Q17+'[9]Renew Elec'!W17</f>
        <v>315.87857142857143</v>
      </c>
      <c r="D436" s="4">
        <f>'[9]Renew Heat'!R15+'[9]Renew Elec'!V15</f>
        <v>192575.36628571426</v>
      </c>
      <c r="E436" s="4">
        <f>'[9]Renew Heat'!S17+'[9]Renew Elec'!Y17</f>
        <v>110066.28763636363</v>
      </c>
      <c r="F436" s="4">
        <f>'[9]Renew Elec'!X17</f>
        <v>142321.124</v>
      </c>
      <c r="G436" s="4">
        <f>'[9]Food and Feed'!R17</f>
        <v>235484.7518214282</v>
      </c>
      <c r="H436" s="4">
        <f>'[9]Food and Feed'!S17</f>
        <v>0</v>
      </c>
      <c r="I436" s="4">
        <f>'[9]Renew Elec'!Z17</f>
        <v>120</v>
      </c>
      <c r="J436" s="4"/>
      <c r="K436" s="4">
        <f>SUM(L436:R436)</f>
        <v>122369.79935082552</v>
      </c>
      <c r="L436" s="4">
        <f>'[9]Renew Elec'!AD17+'[9]Renew Heat'!V17</f>
        <v>61.779</v>
      </c>
      <c r="M436" s="4">
        <f>'[9]Renew Heat'!W17+'[9]Renew Elec'!AK17</f>
        <v>39997.0656156</v>
      </c>
      <c r="N436" s="4">
        <f>'[9]Renew Elec'!AN17+'[9]Renew Heat'!X17</f>
        <v>6175.360692</v>
      </c>
      <c r="O436" s="4">
        <f>'[9]Renew Elec'!AM17</f>
        <v>73907.35969320001</v>
      </c>
      <c r="P436" s="4">
        <f>'[9]Food and Feed'!T17</f>
        <v>2217.8483500255034</v>
      </c>
      <c r="Q436" s="4">
        <f>'[9]Food and Feed'!U17</f>
        <v>0</v>
      </c>
      <c r="R436" s="4">
        <f>'[9]Renew Elec'!AO17</f>
        <v>10.386</v>
      </c>
      <c r="T436" s="5">
        <f t="shared" si="20"/>
        <v>0.17972210492493715</v>
      </c>
      <c r="U436" s="5"/>
    </row>
    <row r="437" spans="1:21" ht="11.25">
      <c r="A437" s="2">
        <v>1997</v>
      </c>
      <c r="B437" s="4">
        <f>SUM(C437:I437)</f>
        <v>688465.125743343</v>
      </c>
      <c r="C437" s="4">
        <f>'[9]Renew Heat'!Q16+'[9]Renew Elec'!W16</f>
        <v>405.10714285714283</v>
      </c>
      <c r="D437" s="4">
        <f>'[9]Renew Heat'!R14+'[9]Renew Elec'!V14</f>
        <v>191675.57714285713</v>
      </c>
      <c r="E437" s="4">
        <f>'[9]Renew Heat'!S16+'[9]Renew Elec'!Y16</f>
        <v>108000.01090909091</v>
      </c>
      <c r="F437" s="4">
        <f>'[9]Renew Elec'!X16</f>
        <v>149173.02</v>
      </c>
      <c r="G437" s="4">
        <f>'[9]Food and Feed'!R16</f>
        <v>238731.41054853782</v>
      </c>
      <c r="H437" s="4">
        <f>'[9]Food and Feed'!S16</f>
        <v>0</v>
      </c>
      <c r="I437" s="4">
        <f>'[9]Renew Elec'!Z16</f>
        <v>480</v>
      </c>
      <c r="J437" s="4"/>
      <c r="K437" s="4">
        <f>SUM(L437:R437)</f>
        <v>126587.00152304104</v>
      </c>
      <c r="L437" s="4">
        <f>'[9]Renew Elec'!AD16+'[9]Renew Heat'!V16</f>
        <v>73.69500000000001</v>
      </c>
      <c r="M437" s="4">
        <f>'[9]Renew Heat'!W16+'[9]Renew Elec'!AK16</f>
        <v>40632.699730919994</v>
      </c>
      <c r="N437" s="4">
        <f>'[9]Renew Elec'!AN16+'[9]Renew Heat'!X16</f>
        <v>6131.75256</v>
      </c>
      <c r="O437" s="4">
        <f>'[9]Renew Elec'!AM16</f>
        <v>77478.97485779999</v>
      </c>
      <c r="P437" s="4">
        <f>'[9]Food and Feed'!T16</f>
        <v>2228.328174321057</v>
      </c>
      <c r="Q437" s="4">
        <f>'[9]Food and Feed'!U16</f>
        <v>0</v>
      </c>
      <c r="R437" s="4">
        <f>'[9]Renew Elec'!AO16</f>
        <v>41.551199999999994</v>
      </c>
      <c r="T437" s="5">
        <f t="shared" si="20"/>
        <v>0.18386842962650246</v>
      </c>
      <c r="U437" s="5"/>
    </row>
    <row r="438" spans="1:21" ht="11.25">
      <c r="A438" s="2">
        <v>1998</v>
      </c>
      <c r="B438" s="4">
        <f>SUM(C438:I438)</f>
        <v>691624.9967406178</v>
      </c>
      <c r="C438" s="4">
        <f>'[9]Renew Heat'!Q15+'[9]Renew Elec'!W15</f>
        <v>444.2571428571428</v>
      </c>
      <c r="D438" s="4">
        <f>'[9]Renew Heat'!R13+'[9]Renew Elec'!V13</f>
        <v>188048.81032868574</v>
      </c>
      <c r="E438" s="4">
        <f>'[9]Renew Heat'!S15+'[9]Renew Elec'!Y15</f>
        <v>105329.59963636364</v>
      </c>
      <c r="F438" s="4">
        <f>'[9]Renew Elec'!X15</f>
        <v>154709.064</v>
      </c>
      <c r="G438" s="4">
        <f>'[9]Food and Feed'!R15</f>
        <v>242013.26563271126</v>
      </c>
      <c r="H438" s="4">
        <f>'[9]Food and Feed'!S15</f>
        <v>0</v>
      </c>
      <c r="I438" s="4">
        <f>'[9]Renew Elec'!Z15</f>
        <v>1080</v>
      </c>
      <c r="J438" s="4"/>
      <c r="K438" s="4">
        <f>SUM(L438:R438)</f>
        <v>127300.07622647162</v>
      </c>
      <c r="L438" s="4">
        <f>'[9]Renew Elec'!AD15+'[9]Renew Heat'!V15</f>
        <v>82.308</v>
      </c>
      <c r="M438" s="4">
        <f>'[9]Renew Heat'!W15+'[9]Renew Elec'!AK15</f>
        <v>38767.84918464</v>
      </c>
      <c r="N438" s="4">
        <f>'[9]Renew Elec'!AN15+'[9]Renew Heat'!X15</f>
        <v>6028.271028</v>
      </c>
      <c r="O438" s="4">
        <f>'[9]Renew Elec'!AM15</f>
        <v>80089.78825152</v>
      </c>
      <c r="P438" s="4">
        <f>'[9]Food and Feed'!T15</f>
        <v>2238.677362311608</v>
      </c>
      <c r="Q438" s="4">
        <f>'[9]Food and Feed'!U15</f>
        <v>0</v>
      </c>
      <c r="R438" s="4">
        <f>'[9]Renew Elec'!AO15</f>
        <v>93.1824</v>
      </c>
      <c r="T438" s="5">
        <f t="shared" si="20"/>
        <v>0.18405939176055164</v>
      </c>
      <c r="U438" s="5"/>
    </row>
    <row r="439" spans="1:21" ht="11.25">
      <c r="A439" s="2">
        <v>1999</v>
      </c>
      <c r="B439" s="4">
        <f>SUM(C439:I439)</f>
        <v>733956.7193906935</v>
      </c>
      <c r="C439" s="4">
        <f>'[9]Renew Heat'!Q14+'[9]Renew Elec'!W14</f>
        <v>467.35714285714283</v>
      </c>
      <c r="D439" s="4">
        <f>'[9]Renew Heat'!R12+'[9]Renew Elec'!V12</f>
        <v>210121.89968571428</v>
      </c>
      <c r="E439" s="4">
        <f>'[9]Renew Heat'!S14+'[9]Renew Elec'!Y14</f>
        <v>110013.46036363638</v>
      </c>
      <c r="F439" s="4">
        <f>'[9]Renew Elec'!X14</f>
        <v>166799.19199999998</v>
      </c>
      <c r="G439" s="4">
        <f>'[9]Food and Feed'!R14</f>
        <v>245330.8101984857</v>
      </c>
      <c r="H439" s="4">
        <f>'[9]Food and Feed'!S14</f>
        <v>0</v>
      </c>
      <c r="I439" s="4">
        <f>'[9]Renew Elec'!Z14</f>
        <v>1224</v>
      </c>
      <c r="J439" s="4"/>
      <c r="K439" s="4">
        <f>SUM(L439:R439)</f>
        <v>133745.4551316101</v>
      </c>
      <c r="L439" s="4">
        <f>'[9]Renew Elec'!AD14+'[9]Renew Heat'!V14</f>
        <v>87.39</v>
      </c>
      <c r="M439" s="4">
        <f>'[9]Renew Heat'!W14+'[9]Renew Elec'!AK14</f>
        <v>38494.78708799999</v>
      </c>
      <c r="N439" s="4">
        <f>'[9]Renew Elec'!AN14+'[9]Renew Heat'!X14</f>
        <v>6640.533792</v>
      </c>
      <c r="O439" s="4">
        <f>'[9]Renew Elec'!AM14</f>
        <v>86168.46258719997</v>
      </c>
      <c r="P439" s="4">
        <f>'[9]Food and Feed'!T14</f>
        <v>2248.895264410147</v>
      </c>
      <c r="Q439" s="4">
        <f>'[9]Food and Feed'!U14</f>
        <v>0</v>
      </c>
      <c r="R439" s="4">
        <f>'[9]Renew Elec'!AO14</f>
        <v>105.3864</v>
      </c>
      <c r="T439" s="5">
        <f t="shared" si="20"/>
        <v>0.1822252615149312</v>
      </c>
      <c r="U439" s="5"/>
    </row>
    <row r="440" spans="1:21" ht="11.25">
      <c r="A440" s="2">
        <v>2000</v>
      </c>
      <c r="B440" s="4">
        <f>SUM(C440:I440)</f>
        <v>737310.6929820871</v>
      </c>
      <c r="C440" s="4">
        <f>'[9]Renew Heat'!Q13+'[9]Renew Elec'!W13</f>
        <v>553.4357142857143</v>
      </c>
      <c r="D440" s="4">
        <f>'[9]Renew Heat'!R11+'[9]Renew Elec'!V11</f>
        <v>209228.57285714286</v>
      </c>
      <c r="E440" s="4">
        <f>'[9]Renew Heat'!S13+'[9]Renew Elec'!Y13</f>
        <v>105186.88472727273</v>
      </c>
      <c r="F440" s="4">
        <f>'[9]Renew Elec'!X13</f>
        <v>173843.83120371998</v>
      </c>
      <c r="G440" s="4">
        <f>'[9]Food and Feed'!R13</f>
        <v>246889.96847966587</v>
      </c>
      <c r="H440" s="4">
        <f>'[9]Food and Feed'!S13</f>
        <v>0</v>
      </c>
      <c r="I440" s="4">
        <f>'[9]Renew Elec'!Z13</f>
        <v>1608</v>
      </c>
      <c r="J440" s="4"/>
      <c r="K440" s="4">
        <f>SUM(L440:R440)</f>
        <v>136028.21356646507</v>
      </c>
      <c r="L440" s="4">
        <f>'[9]Renew Elec'!AD13+'[9]Renew Heat'!V13</f>
        <v>98.613</v>
      </c>
      <c r="M440" s="4">
        <f>'[9]Renew Heat'!W13+'[9]Renew Elec'!AK13</f>
        <v>37725.438457863944</v>
      </c>
      <c r="N440" s="4">
        <f>'[9]Renew Elec'!AN13+'[9]Renew Heat'!X13</f>
        <v>6109.330716</v>
      </c>
      <c r="O440" s="4">
        <f>'[9]Renew Elec'!AM13</f>
        <v>89713.84753099174</v>
      </c>
      <c r="P440" s="4">
        <f>'[9]Food and Feed'!T13</f>
        <v>2242.6797816093876</v>
      </c>
      <c r="Q440" s="4">
        <f>'[9]Food and Feed'!U13</f>
        <v>0</v>
      </c>
      <c r="R440" s="4">
        <f>'[9]Renew Elec'!AO13</f>
        <v>138.30408</v>
      </c>
      <c r="T440" s="5">
        <f t="shared" si="20"/>
        <v>0.18449239223195404</v>
      </c>
      <c r="U440" s="5"/>
    </row>
    <row r="441" spans="2:20" s="7" customFormat="1" ht="11.25">
      <c r="B441" s="8"/>
      <c r="C441" s="8"/>
      <c r="D441" s="8"/>
      <c r="E441" s="8"/>
      <c r="F441" s="8"/>
      <c r="G441" s="8"/>
      <c r="H441" s="8"/>
      <c r="I441" s="8"/>
      <c r="J441" s="8"/>
      <c r="K441" s="11"/>
      <c r="L441" s="11"/>
      <c r="M441" s="11"/>
      <c r="N441" s="11"/>
      <c r="O441" s="11"/>
      <c r="P441" s="11"/>
      <c r="Q441" s="11"/>
      <c r="R441" s="11"/>
      <c r="T441" s="9"/>
    </row>
    <row r="442" spans="2:20" s="7" customFormat="1" ht="11.25">
      <c r="B442" s="8"/>
      <c r="C442" s="8"/>
      <c r="D442" s="8"/>
      <c r="E442" s="8"/>
      <c r="F442" s="8"/>
      <c r="G442" s="8"/>
      <c r="H442" s="8"/>
      <c r="I442" s="8"/>
      <c r="J442" s="8"/>
      <c r="K442" s="11"/>
      <c r="L442" s="11"/>
      <c r="M442" s="11"/>
      <c r="N442" s="11"/>
      <c r="O442" s="11"/>
      <c r="P442" s="11"/>
      <c r="Q442" s="11"/>
      <c r="R442" s="11"/>
      <c r="T442" s="9"/>
    </row>
    <row r="443" spans="6:17" s="7" customFormat="1" ht="11.25">
      <c r="F443" s="12"/>
      <c r="H443" s="8"/>
      <c r="Q443" s="12"/>
    </row>
    <row r="444" spans="6:17" s="7" customFormat="1" ht="11.25">
      <c r="F444" s="12"/>
      <c r="H444" s="8"/>
      <c r="Q444" s="12"/>
    </row>
    <row r="445" spans="1:11" s="7" customFormat="1" ht="11.25">
      <c r="A445" s="7" t="s">
        <v>48</v>
      </c>
      <c r="K445" s="7" t="s">
        <v>49</v>
      </c>
    </row>
    <row r="446" spans="1:15" s="7" customFormat="1" ht="11.25">
      <c r="A446" s="10" t="s">
        <v>33</v>
      </c>
      <c r="B446" s="10" t="s">
        <v>51</v>
      </c>
      <c r="C446" s="10" t="s">
        <v>51</v>
      </c>
      <c r="D446" s="10" t="s">
        <v>51</v>
      </c>
      <c r="E446" s="10" t="s">
        <v>51</v>
      </c>
      <c r="F446" s="10" t="s">
        <v>51</v>
      </c>
      <c r="G446" s="10" t="s">
        <v>51</v>
      </c>
      <c r="K446" s="7" t="s">
        <v>52</v>
      </c>
      <c r="L446" s="7" t="s">
        <v>52</v>
      </c>
      <c r="M446" s="7" t="s">
        <v>52</v>
      </c>
      <c r="N446" s="7" t="s">
        <v>52</v>
      </c>
      <c r="O446" s="7" t="s">
        <v>52</v>
      </c>
    </row>
    <row r="447" spans="1:15" s="7" customFormat="1" ht="12.75" customHeight="1">
      <c r="A447" s="10" t="s">
        <v>5</v>
      </c>
      <c r="B447" s="13" t="s">
        <v>50</v>
      </c>
      <c r="C447" s="13" t="s">
        <v>10</v>
      </c>
      <c r="D447" s="13" t="s">
        <v>20</v>
      </c>
      <c r="E447" s="7" t="s">
        <v>22</v>
      </c>
      <c r="F447" s="7" t="s">
        <v>53</v>
      </c>
      <c r="G447" s="7" t="s">
        <v>54</v>
      </c>
      <c r="K447" s="13" t="s">
        <v>10</v>
      </c>
      <c r="L447" s="13" t="s">
        <v>20</v>
      </c>
      <c r="M447" s="7" t="s">
        <v>22</v>
      </c>
      <c r="N447" s="7" t="s">
        <v>53</v>
      </c>
      <c r="O447" s="7" t="s">
        <v>54</v>
      </c>
    </row>
    <row r="448" spans="1:16" s="7" customFormat="1" ht="11.25">
      <c r="A448" s="7">
        <v>1900</v>
      </c>
      <c r="B448" s="8">
        <f>SUM(C448:G448)</f>
        <v>479.03360426650886</v>
      </c>
      <c r="C448" s="8">
        <f>B11/1000</f>
        <v>284.72602535633587</v>
      </c>
      <c r="D448" s="8">
        <f>B122/1000</f>
        <v>0</v>
      </c>
      <c r="E448" s="8">
        <f>B231/1000</f>
        <v>0</v>
      </c>
      <c r="F448" s="8">
        <f>(B340-H340-G340)/1000</f>
        <v>51.559931872023604</v>
      </c>
      <c r="G448" s="8">
        <f>(G340+H340)/1000</f>
        <v>142.7476470381494</v>
      </c>
      <c r="H448" s="14"/>
      <c r="I448" s="15"/>
      <c r="K448" s="11">
        <f>C448/B448</f>
        <v>0.5943758910031068</v>
      </c>
      <c r="L448" s="11">
        <f aca="true" t="shared" si="21" ref="L448:O463">D448/$B448</f>
        <v>0</v>
      </c>
      <c r="M448" s="11">
        <f t="shared" si="21"/>
        <v>0</v>
      </c>
      <c r="N448" s="11">
        <f t="shared" si="21"/>
        <v>0.10763322533702332</v>
      </c>
      <c r="O448" s="11">
        <f>G448/$B448</f>
        <v>0.2979908836598699</v>
      </c>
      <c r="P448" s="11"/>
    </row>
    <row r="449" spans="1:15" s="7" customFormat="1" ht="11.25">
      <c r="A449" s="7">
        <v>1901</v>
      </c>
      <c r="B449" s="8">
        <f aca="true" t="shared" si="22" ref="B449:B512">SUM(C449:G449)</f>
        <v>487.41925457972013</v>
      </c>
      <c r="C449" s="8">
        <f aca="true" t="shared" si="23" ref="C449:C512">B12/1000</f>
        <v>292.3032010869854</v>
      </c>
      <c r="D449" s="8">
        <f aca="true" t="shared" si="24" ref="D449:D512">B123/1000</f>
        <v>0</v>
      </c>
      <c r="E449" s="8">
        <f aca="true" t="shared" si="25" ref="E449:E512">B232/1000</f>
        <v>0</v>
      </c>
      <c r="F449" s="8">
        <f aca="true" t="shared" si="26" ref="F449:F512">(B341-H341-G341)/1000</f>
        <v>50.522904522482186</v>
      </c>
      <c r="G449" s="8">
        <f aca="true" t="shared" si="27" ref="G449:G512">(G341+H341)/1000</f>
        <v>144.59314897025257</v>
      </c>
      <c r="H449" s="14"/>
      <c r="I449" s="15"/>
      <c r="K449" s="11">
        <f aca="true" t="shared" si="28" ref="K449:K512">C449/B449</f>
        <v>0.5996956384889337</v>
      </c>
      <c r="L449" s="11">
        <f t="shared" si="21"/>
        <v>0</v>
      </c>
      <c r="M449" s="11">
        <f t="shared" si="21"/>
        <v>0</v>
      </c>
      <c r="N449" s="11">
        <f t="shared" si="21"/>
        <v>0.10365389558942605</v>
      </c>
      <c r="O449" s="11">
        <f t="shared" si="21"/>
        <v>0.2966504659216403</v>
      </c>
    </row>
    <row r="450" spans="1:15" s="7" customFormat="1" ht="11.25">
      <c r="A450" s="7">
        <v>1902</v>
      </c>
      <c r="B450" s="8">
        <f t="shared" si="22"/>
        <v>495.83332341489086</v>
      </c>
      <c r="C450" s="8">
        <f t="shared" si="23"/>
        <v>299.895998407134</v>
      </c>
      <c r="D450" s="8">
        <f t="shared" si="24"/>
        <v>0</v>
      </c>
      <c r="E450" s="8">
        <f t="shared" si="25"/>
        <v>0</v>
      </c>
      <c r="F450" s="8">
        <f t="shared" si="26"/>
        <v>49.48111857055295</v>
      </c>
      <c r="G450" s="8">
        <f t="shared" si="27"/>
        <v>146.45620643720386</v>
      </c>
      <c r="H450" s="14"/>
      <c r="I450" s="15"/>
      <c r="K450" s="11">
        <f t="shared" si="28"/>
        <v>0.6048322777938719</v>
      </c>
      <c r="L450" s="11">
        <f t="shared" si="21"/>
        <v>0</v>
      </c>
      <c r="M450" s="11">
        <f t="shared" si="21"/>
        <v>0</v>
      </c>
      <c r="N450" s="11">
        <f t="shared" si="21"/>
        <v>0.09979385457550095</v>
      </c>
      <c r="O450" s="11">
        <f t="shared" si="21"/>
        <v>0.29537386763062706</v>
      </c>
    </row>
    <row r="451" spans="1:15" s="7" customFormat="1" ht="11.25">
      <c r="A451" s="7">
        <v>1903</v>
      </c>
      <c r="B451" s="8">
        <f t="shared" si="22"/>
        <v>502.8602987363904</v>
      </c>
      <c r="C451" s="8">
        <f t="shared" si="23"/>
        <v>306.0887659752946</v>
      </c>
      <c r="D451" s="8">
        <f t="shared" si="24"/>
        <v>0</v>
      </c>
      <c r="E451" s="8">
        <f t="shared" si="25"/>
        <v>0</v>
      </c>
      <c r="F451" s="8">
        <f t="shared" si="26"/>
        <v>48.4345740162359</v>
      </c>
      <c r="G451" s="8">
        <f t="shared" si="27"/>
        <v>148.3369587448599</v>
      </c>
      <c r="H451" s="14"/>
      <c r="I451" s="15"/>
      <c r="K451" s="11">
        <f t="shared" si="28"/>
        <v>0.6086954304096943</v>
      </c>
      <c r="L451" s="11">
        <f t="shared" si="21"/>
        <v>0</v>
      </c>
      <c r="M451" s="11">
        <f t="shared" si="21"/>
        <v>0</v>
      </c>
      <c r="N451" s="11">
        <f t="shared" si="21"/>
        <v>0.09631815066320494</v>
      </c>
      <c r="O451" s="11">
        <f t="shared" si="21"/>
        <v>0.2949864189271008</v>
      </c>
    </row>
    <row r="452" spans="1:15" s="7" customFormat="1" ht="11.25">
      <c r="A452" s="7">
        <v>1904</v>
      </c>
      <c r="B452" s="8">
        <f t="shared" si="22"/>
        <v>511.3740081857212</v>
      </c>
      <c r="C452" s="8">
        <f t="shared" si="23"/>
        <v>313.75519033440975</v>
      </c>
      <c r="D452" s="8">
        <f t="shared" si="24"/>
        <v>0</v>
      </c>
      <c r="E452" s="8">
        <f t="shared" si="25"/>
        <v>0</v>
      </c>
      <c r="F452" s="8">
        <f t="shared" si="26"/>
        <v>47.38327085953095</v>
      </c>
      <c r="G452" s="8">
        <f t="shared" si="27"/>
        <v>150.23554699178052</v>
      </c>
      <c r="H452" s="14"/>
      <c r="I452" s="15"/>
      <c r="K452" s="11">
        <f t="shared" si="28"/>
        <v>0.6135532610418868</v>
      </c>
      <c r="L452" s="11">
        <f t="shared" si="21"/>
        <v>0</v>
      </c>
      <c r="M452" s="11">
        <f t="shared" si="21"/>
        <v>0</v>
      </c>
      <c r="N452" s="11">
        <f t="shared" si="21"/>
        <v>0.09265873920272119</v>
      </c>
      <c r="O452" s="11">
        <f t="shared" si="21"/>
        <v>0.29378799975539205</v>
      </c>
    </row>
    <row r="453" spans="1:15" s="7" customFormat="1" ht="11.25">
      <c r="A453" s="7">
        <v>1905</v>
      </c>
      <c r="B453" s="8">
        <f t="shared" si="22"/>
        <v>519.9554124452206</v>
      </c>
      <c r="C453" s="8">
        <f t="shared" si="23"/>
        <v>321.4760892386497</v>
      </c>
      <c r="D453" s="8">
        <f t="shared" si="24"/>
        <v>0</v>
      </c>
      <c r="E453" s="8">
        <f t="shared" si="25"/>
        <v>0</v>
      </c>
      <c r="F453" s="8">
        <f t="shared" si="26"/>
        <v>46.327209100438225</v>
      </c>
      <c r="G453" s="8">
        <f t="shared" si="27"/>
        <v>152.1521141061327</v>
      </c>
      <c r="H453" s="14"/>
      <c r="I453" s="15"/>
      <c r="K453" s="11">
        <f t="shared" si="28"/>
        <v>0.6182762628180517</v>
      </c>
      <c r="L453" s="11">
        <f t="shared" si="21"/>
        <v>0</v>
      </c>
      <c r="M453" s="11">
        <f t="shared" si="21"/>
        <v>0</v>
      </c>
      <c r="N453" s="11">
        <f t="shared" si="21"/>
        <v>0.08909842650271282</v>
      </c>
      <c r="O453" s="11">
        <f t="shared" si="21"/>
        <v>0.2926253106792355</v>
      </c>
    </row>
    <row r="454" spans="1:15" s="7" customFormat="1" ht="11.25">
      <c r="A454" s="7">
        <v>1906</v>
      </c>
      <c r="B454" s="8">
        <f t="shared" si="22"/>
        <v>529.1445913660204</v>
      </c>
      <c r="C454" s="8">
        <f t="shared" si="23"/>
        <v>329.7913977437455</v>
      </c>
      <c r="D454" s="8">
        <f t="shared" si="24"/>
        <v>0</v>
      </c>
      <c r="E454" s="8">
        <f t="shared" si="25"/>
        <v>0</v>
      </c>
      <c r="F454" s="8">
        <f t="shared" si="26"/>
        <v>45.26638873895766</v>
      </c>
      <c r="G454" s="8">
        <f t="shared" si="27"/>
        <v>154.0868048833173</v>
      </c>
      <c r="H454" s="14"/>
      <c r="I454" s="15"/>
      <c r="K454" s="11">
        <f t="shared" si="28"/>
        <v>0.6232538386008407</v>
      </c>
      <c r="L454" s="11">
        <f t="shared" si="21"/>
        <v>0</v>
      </c>
      <c r="M454" s="11">
        <f t="shared" si="21"/>
        <v>0</v>
      </c>
      <c r="N454" s="11">
        <f t="shared" si="21"/>
        <v>0.08554635061486615</v>
      </c>
      <c r="O454" s="11">
        <f t="shared" si="21"/>
        <v>0.29119981078429324</v>
      </c>
    </row>
    <row r="455" spans="1:15" s="7" customFormat="1" ht="11.25">
      <c r="A455" s="7">
        <v>1907</v>
      </c>
      <c r="B455" s="8">
        <f t="shared" si="22"/>
        <v>538.1632255797891</v>
      </c>
      <c r="C455" s="8">
        <f t="shared" si="23"/>
        <v>337.92264978036764</v>
      </c>
      <c r="D455" s="8">
        <f t="shared" si="24"/>
        <v>0</v>
      </c>
      <c r="E455" s="8">
        <f t="shared" si="25"/>
        <v>0</v>
      </c>
      <c r="F455" s="8">
        <f t="shared" si="26"/>
        <v>44.20080977508923</v>
      </c>
      <c r="G455" s="8">
        <f t="shared" si="27"/>
        <v>156.0397660243323</v>
      </c>
      <c r="H455" s="14"/>
      <c r="I455" s="15"/>
      <c r="K455" s="11">
        <f t="shared" si="28"/>
        <v>0.6279185082115325</v>
      </c>
      <c r="L455" s="11">
        <f t="shared" si="21"/>
        <v>0</v>
      </c>
      <c r="M455" s="11">
        <f t="shared" si="21"/>
        <v>0</v>
      </c>
      <c r="N455" s="11">
        <f t="shared" si="21"/>
        <v>0.0821327204724358</v>
      </c>
      <c r="O455" s="11">
        <f t="shared" si="21"/>
        <v>0.28994877131603175</v>
      </c>
    </row>
    <row r="456" spans="1:15" s="7" customFormat="1" ht="11.25">
      <c r="A456" s="7">
        <v>1908</v>
      </c>
      <c r="B456" s="8">
        <f t="shared" si="22"/>
        <v>546.7053685417646</v>
      </c>
      <c r="C456" s="8">
        <f t="shared" si="23"/>
        <v>345.56375015804156</v>
      </c>
      <c r="D456" s="8">
        <f t="shared" si="24"/>
        <v>0</v>
      </c>
      <c r="E456" s="8">
        <f t="shared" si="25"/>
        <v>0</v>
      </c>
      <c r="F456" s="8">
        <f t="shared" si="26"/>
        <v>43.13047220883297</v>
      </c>
      <c r="G456" s="8">
        <f t="shared" si="27"/>
        <v>158.01114617489011</v>
      </c>
      <c r="H456" s="14"/>
      <c r="I456" s="15"/>
      <c r="K456" s="11">
        <f t="shared" si="28"/>
        <v>0.6320840621700293</v>
      </c>
      <c r="L456" s="11">
        <f t="shared" si="21"/>
        <v>0</v>
      </c>
      <c r="M456" s="11">
        <f t="shared" si="21"/>
        <v>0</v>
      </c>
      <c r="N456" s="11">
        <f t="shared" si="21"/>
        <v>0.07889162004001446</v>
      </c>
      <c r="O456" s="11">
        <f t="shared" si="21"/>
        <v>0.2890243177899562</v>
      </c>
    </row>
    <row r="457" spans="1:15" s="7" customFormat="1" ht="11.25">
      <c r="A457" s="7">
        <v>1909</v>
      </c>
      <c r="B457" s="8">
        <f t="shared" si="22"/>
        <v>556.1804058824058</v>
      </c>
      <c r="C457" s="8">
        <f t="shared" si="23"/>
        <v>354.123933876911</v>
      </c>
      <c r="D457" s="8">
        <f t="shared" si="24"/>
        <v>0</v>
      </c>
      <c r="E457" s="8">
        <f t="shared" si="25"/>
        <v>0</v>
      </c>
      <c r="F457" s="8">
        <f t="shared" si="26"/>
        <v>42.05537604018889</v>
      </c>
      <c r="G457" s="8">
        <f t="shared" si="27"/>
        <v>160.00109596530595</v>
      </c>
      <c r="H457" s="14"/>
      <c r="I457" s="15"/>
      <c r="K457" s="11">
        <f t="shared" si="28"/>
        <v>0.6367069571878877</v>
      </c>
      <c r="L457" s="11">
        <f t="shared" si="21"/>
        <v>0</v>
      </c>
      <c r="M457" s="11">
        <f t="shared" si="21"/>
        <v>0</v>
      </c>
      <c r="N457" s="11">
        <f t="shared" si="21"/>
        <v>0.07561463078417173</v>
      </c>
      <c r="O457" s="11">
        <f t="shared" si="21"/>
        <v>0.28767841202794053</v>
      </c>
    </row>
    <row r="458" spans="1:15" s="7" customFormat="1" ht="11.25">
      <c r="A458" s="7">
        <v>1910</v>
      </c>
      <c r="B458" s="8">
        <f t="shared" si="22"/>
        <v>564.4372051716465</v>
      </c>
      <c r="C458" s="8">
        <f t="shared" si="23"/>
        <v>362.71239675219596</v>
      </c>
      <c r="D458" s="8">
        <f t="shared" si="24"/>
        <v>0</v>
      </c>
      <c r="E458" s="8">
        <f t="shared" si="25"/>
        <v>0</v>
      </c>
      <c r="F458" s="8">
        <f t="shared" si="26"/>
        <v>40.97552126915695</v>
      </c>
      <c r="G458" s="8">
        <f t="shared" si="27"/>
        <v>160.74928715029358</v>
      </c>
      <c r="H458" s="14"/>
      <c r="I458" s="15"/>
      <c r="K458" s="11">
        <f t="shared" si="28"/>
        <v>0.6426089446777244</v>
      </c>
      <c r="L458" s="11">
        <f t="shared" si="21"/>
        <v>0</v>
      </c>
      <c r="M458" s="11">
        <f t="shared" si="21"/>
        <v>0</v>
      </c>
      <c r="N458" s="11">
        <f t="shared" si="21"/>
        <v>0.07259535851591535</v>
      </c>
      <c r="O458" s="11">
        <f t="shared" si="21"/>
        <v>0.28479569680636024</v>
      </c>
    </row>
    <row r="459" spans="1:15" s="7" customFormat="1" ht="11.25">
      <c r="A459" s="7">
        <v>1911</v>
      </c>
      <c r="B459" s="8">
        <f t="shared" si="22"/>
        <v>243.37169692767904</v>
      </c>
      <c r="C459" s="8">
        <f t="shared" si="23"/>
        <v>40.09626400132137</v>
      </c>
      <c r="D459" s="8">
        <f t="shared" si="24"/>
        <v>0</v>
      </c>
      <c r="E459" s="8">
        <f t="shared" si="25"/>
        <v>0</v>
      </c>
      <c r="F459" s="8">
        <f t="shared" si="26"/>
        <v>41.55343036662572</v>
      </c>
      <c r="G459" s="8">
        <f t="shared" si="27"/>
        <v>161.72200255973195</v>
      </c>
      <c r="H459" s="14"/>
      <c r="I459" s="15"/>
      <c r="K459" s="11">
        <f t="shared" si="28"/>
        <v>0.16475319236992658</v>
      </c>
      <c r="L459" s="11">
        <f t="shared" si="21"/>
        <v>0</v>
      </c>
      <c r="M459" s="11">
        <f t="shared" si="21"/>
        <v>0</v>
      </c>
      <c r="N459" s="11">
        <f t="shared" si="21"/>
        <v>0.1707406033289641</v>
      </c>
      <c r="O459" s="11">
        <f t="shared" si="21"/>
        <v>0.6645062043011093</v>
      </c>
    </row>
    <row r="460" spans="1:15" s="7" customFormat="1" ht="11.25">
      <c r="A460" s="7">
        <v>1912</v>
      </c>
      <c r="B460" s="8">
        <f t="shared" si="22"/>
        <v>246.21016587491684</v>
      </c>
      <c r="C460" s="8">
        <f t="shared" si="23"/>
        <v>41.36922146747547</v>
      </c>
      <c r="D460" s="8">
        <f t="shared" si="24"/>
        <v>0</v>
      </c>
      <c r="E460" s="8">
        <f t="shared" si="25"/>
        <v>0</v>
      </c>
      <c r="F460" s="8">
        <f t="shared" si="26"/>
        <v>42.135720696493514</v>
      </c>
      <c r="G460" s="8">
        <f t="shared" si="27"/>
        <v>162.70522371094785</v>
      </c>
      <c r="H460" s="14"/>
      <c r="I460" s="15"/>
      <c r="K460" s="11">
        <f t="shared" si="28"/>
        <v>0.16802401850658127</v>
      </c>
      <c r="L460" s="11">
        <f t="shared" si="21"/>
        <v>0</v>
      </c>
      <c r="M460" s="11">
        <f t="shared" si="21"/>
        <v>0</v>
      </c>
      <c r="N460" s="11">
        <f t="shared" si="21"/>
        <v>0.1711372093299344</v>
      </c>
      <c r="O460" s="11">
        <f t="shared" si="21"/>
        <v>0.6608387721634843</v>
      </c>
    </row>
    <row r="461" spans="1:15" s="7" customFormat="1" ht="11.25">
      <c r="A461" s="7">
        <v>1913</v>
      </c>
      <c r="B461" s="8">
        <f t="shared" si="22"/>
        <v>247.95276672992856</v>
      </c>
      <c r="C461" s="8">
        <f t="shared" si="23"/>
        <v>41.53132371448048</v>
      </c>
      <c r="D461" s="8">
        <f t="shared" si="24"/>
        <v>0</v>
      </c>
      <c r="E461" s="8">
        <f t="shared" si="25"/>
        <v>0</v>
      </c>
      <c r="F461" s="8">
        <f t="shared" si="26"/>
        <v>42.72240230439616</v>
      </c>
      <c r="G461" s="8">
        <f t="shared" si="27"/>
        <v>163.6990407110519</v>
      </c>
      <c r="H461" s="14"/>
      <c r="I461" s="15"/>
      <c r="K461" s="11">
        <f t="shared" si="28"/>
        <v>0.16749691589332663</v>
      </c>
      <c r="L461" s="11">
        <f t="shared" si="21"/>
        <v>0</v>
      </c>
      <c r="M461" s="11">
        <f t="shared" si="21"/>
        <v>0</v>
      </c>
      <c r="N461" s="11">
        <f t="shared" si="21"/>
        <v>0.1723005670306943</v>
      </c>
      <c r="O461" s="11">
        <f t="shared" si="21"/>
        <v>0.6602025170759791</v>
      </c>
    </row>
    <row r="462" spans="1:15" s="7" customFormat="1" ht="11.25">
      <c r="A462" s="7">
        <v>1914</v>
      </c>
      <c r="B462" s="8">
        <f t="shared" si="22"/>
        <v>245.63056134536157</v>
      </c>
      <c r="C462" s="8">
        <f t="shared" si="23"/>
        <v>37.61353111770891</v>
      </c>
      <c r="D462" s="8">
        <f t="shared" si="24"/>
        <v>0</v>
      </c>
      <c r="E462" s="8">
        <f t="shared" si="25"/>
        <v>0</v>
      </c>
      <c r="F462" s="8">
        <f t="shared" si="26"/>
        <v>43.31348523596945</v>
      </c>
      <c r="G462" s="8">
        <f t="shared" si="27"/>
        <v>164.7035449916832</v>
      </c>
      <c r="H462" s="14"/>
      <c r="I462" s="15"/>
      <c r="K462" s="11">
        <f t="shared" si="28"/>
        <v>0.1531305018060172</v>
      </c>
      <c r="L462" s="11">
        <f t="shared" si="21"/>
        <v>0</v>
      </c>
      <c r="M462" s="11">
        <f t="shared" si="21"/>
        <v>0</v>
      </c>
      <c r="N462" s="11">
        <f t="shared" si="21"/>
        <v>0.17633589647287337</v>
      </c>
      <c r="O462" s="11">
        <f t="shared" si="21"/>
        <v>0.6705336017211094</v>
      </c>
    </row>
    <row r="463" spans="1:15" s="7" customFormat="1" ht="11.25">
      <c r="A463" s="7">
        <v>1915</v>
      </c>
      <c r="B463" s="8">
        <f t="shared" si="22"/>
        <v>248.4564632166234</v>
      </c>
      <c r="C463" s="8">
        <f t="shared" si="23"/>
        <v>38.82865434497509</v>
      </c>
      <c r="D463" s="8">
        <f t="shared" si="24"/>
        <v>0</v>
      </c>
      <c r="E463" s="8">
        <f t="shared" si="25"/>
        <v>0</v>
      </c>
      <c r="F463" s="8">
        <f t="shared" si="26"/>
        <v>43.90897953684925</v>
      </c>
      <c r="G463" s="8">
        <f t="shared" si="27"/>
        <v>165.71882933479907</v>
      </c>
      <c r="H463" s="14"/>
      <c r="I463" s="15"/>
      <c r="K463" s="11">
        <f t="shared" si="28"/>
        <v>0.15627951006901877</v>
      </c>
      <c r="L463" s="11">
        <f t="shared" si="21"/>
        <v>0</v>
      </c>
      <c r="M463" s="11">
        <f t="shared" si="21"/>
        <v>0</v>
      </c>
      <c r="N463" s="11">
        <f t="shared" si="21"/>
        <v>0.17672705699978525</v>
      </c>
      <c r="O463" s="11">
        <f t="shared" si="21"/>
        <v>0.666993432931196</v>
      </c>
    </row>
    <row r="464" spans="1:15" s="7" customFormat="1" ht="11.25">
      <c r="A464" s="7">
        <v>1916</v>
      </c>
      <c r="B464" s="8">
        <f t="shared" si="22"/>
        <v>259.8156527405479</v>
      </c>
      <c r="C464" s="8">
        <f t="shared" si="23"/>
        <v>39.61319816032849</v>
      </c>
      <c r="D464" s="8">
        <f t="shared" si="24"/>
        <v>0</v>
      </c>
      <c r="E464" s="8">
        <f t="shared" si="25"/>
        <v>0</v>
      </c>
      <c r="F464" s="8">
        <f t="shared" si="26"/>
        <v>53.45746668124278</v>
      </c>
      <c r="G464" s="8">
        <f t="shared" si="27"/>
        <v>166.74498789897658</v>
      </c>
      <c r="H464" s="14"/>
      <c r="I464" s="15"/>
      <c r="K464" s="11">
        <f t="shared" si="28"/>
        <v>0.15246655750908994</v>
      </c>
      <c r="L464" s="11">
        <f aca="true" t="shared" si="29" ref="L464:O527">D464/$B464</f>
        <v>0</v>
      </c>
      <c r="M464" s="11">
        <f t="shared" si="29"/>
        <v>0</v>
      </c>
      <c r="N464" s="11">
        <f t="shared" si="29"/>
        <v>0.2057515246574672</v>
      </c>
      <c r="O464" s="11">
        <f t="shared" si="29"/>
        <v>0.6417819178334427</v>
      </c>
    </row>
    <row r="465" spans="1:15" s="7" customFormat="1" ht="11.25">
      <c r="A465" s="7">
        <v>1917</v>
      </c>
      <c r="B465" s="8">
        <f t="shared" si="22"/>
        <v>256.7490505735001</v>
      </c>
      <c r="C465" s="8">
        <f t="shared" si="23"/>
        <v>35.007977612473795</v>
      </c>
      <c r="D465" s="8">
        <f t="shared" si="24"/>
        <v>0</v>
      </c>
      <c r="E465" s="8">
        <f t="shared" si="25"/>
        <v>0</v>
      </c>
      <c r="F465" s="8">
        <f t="shared" si="26"/>
        <v>53.958956714785835</v>
      </c>
      <c r="G465" s="8">
        <f t="shared" si="27"/>
        <v>167.78211624624043</v>
      </c>
      <c r="H465" s="14"/>
      <c r="I465" s="15"/>
      <c r="K465" s="11">
        <f t="shared" si="28"/>
        <v>0.13635095255182644</v>
      </c>
      <c r="L465" s="11">
        <f t="shared" si="29"/>
        <v>0</v>
      </c>
      <c r="M465" s="11">
        <f t="shared" si="29"/>
        <v>0</v>
      </c>
      <c r="N465" s="11">
        <f t="shared" si="29"/>
        <v>0.21016224439489756</v>
      </c>
      <c r="O465" s="11">
        <f t="shared" si="29"/>
        <v>0.6534868030532759</v>
      </c>
    </row>
    <row r="466" spans="1:15" s="7" customFormat="1" ht="11.25">
      <c r="A466" s="7">
        <v>1918</v>
      </c>
      <c r="B466" s="8">
        <f t="shared" si="22"/>
        <v>260.94244535168224</v>
      </c>
      <c r="C466" s="8">
        <f t="shared" si="23"/>
        <v>33.56876471505239</v>
      </c>
      <c r="D466" s="8">
        <f t="shared" si="24"/>
        <v>0</v>
      </c>
      <c r="E466" s="8">
        <f t="shared" si="25"/>
        <v>0</v>
      </c>
      <c r="F466" s="8">
        <f t="shared" si="26"/>
        <v>58.543369267201136</v>
      </c>
      <c r="G466" s="8">
        <f t="shared" si="27"/>
        <v>168.8303113694287</v>
      </c>
      <c r="H466" s="14"/>
      <c r="I466" s="15"/>
      <c r="K466" s="11">
        <f t="shared" si="28"/>
        <v>0.12864432488095398</v>
      </c>
      <c r="L466" s="11">
        <f t="shared" si="29"/>
        <v>0</v>
      </c>
      <c r="M466" s="11">
        <f t="shared" si="29"/>
        <v>0</v>
      </c>
      <c r="N466" s="11">
        <f t="shared" si="29"/>
        <v>0.2243535703373208</v>
      </c>
      <c r="O466" s="11">
        <f t="shared" si="29"/>
        <v>0.6470021047817252</v>
      </c>
    </row>
    <row r="467" spans="1:15" s="7" customFormat="1" ht="11.25">
      <c r="A467" s="7">
        <v>1919</v>
      </c>
      <c r="B467" s="8">
        <f t="shared" si="22"/>
        <v>261.5159859143612</v>
      </c>
      <c r="C467" s="8">
        <f t="shared" si="23"/>
        <v>32.57854284810189</v>
      </c>
      <c r="D467" s="8">
        <f t="shared" si="24"/>
        <v>0</v>
      </c>
      <c r="E467" s="8">
        <f t="shared" si="25"/>
        <v>0</v>
      </c>
      <c r="F467" s="8">
        <f t="shared" si="26"/>
        <v>59.0477713461497</v>
      </c>
      <c r="G467" s="8">
        <f t="shared" si="27"/>
        <v>169.8896717201096</v>
      </c>
      <c r="H467" s="14"/>
      <c r="I467" s="15"/>
      <c r="K467" s="11">
        <f t="shared" si="28"/>
        <v>0.1245757223375645</v>
      </c>
      <c r="L467" s="11">
        <f t="shared" si="29"/>
        <v>0</v>
      </c>
      <c r="M467" s="11">
        <f t="shared" si="29"/>
        <v>0</v>
      </c>
      <c r="N467" s="11">
        <f t="shared" si="29"/>
        <v>0.22579029400323586</v>
      </c>
      <c r="O467" s="11">
        <f t="shared" si="29"/>
        <v>0.6496339836591997</v>
      </c>
    </row>
    <row r="468" spans="1:15" s="7" customFormat="1" ht="11.25">
      <c r="A468" s="7">
        <v>1920</v>
      </c>
      <c r="B468" s="8">
        <f t="shared" si="22"/>
        <v>379.6222595059624</v>
      </c>
      <c r="C468" s="8">
        <f t="shared" si="23"/>
        <v>149.5171879476549</v>
      </c>
      <c r="D468" s="8">
        <f t="shared" si="24"/>
        <v>0</v>
      </c>
      <c r="E468" s="8">
        <f t="shared" si="25"/>
        <v>0</v>
      </c>
      <c r="F468" s="8">
        <f t="shared" si="26"/>
        <v>59.72397317809923</v>
      </c>
      <c r="G468" s="8">
        <f t="shared" si="27"/>
        <v>170.3810983802083</v>
      </c>
      <c r="H468" s="14"/>
      <c r="I468" s="15"/>
      <c r="K468" s="11">
        <f t="shared" si="28"/>
        <v>0.3938577999673556</v>
      </c>
      <c r="L468" s="11">
        <f t="shared" si="29"/>
        <v>0</v>
      </c>
      <c r="M468" s="11">
        <f t="shared" si="29"/>
        <v>0</v>
      </c>
      <c r="N468" s="11">
        <f t="shared" si="29"/>
        <v>0.15732473974477568</v>
      </c>
      <c r="O468" s="11">
        <f t="shared" si="29"/>
        <v>0.4488174602878688</v>
      </c>
    </row>
    <row r="469" spans="1:15" s="7" customFormat="1" ht="11.25">
      <c r="A469" s="7">
        <v>1921</v>
      </c>
      <c r="B469" s="8">
        <f t="shared" si="22"/>
        <v>428.9427484039495</v>
      </c>
      <c r="C469" s="8">
        <f t="shared" si="23"/>
        <v>198.6585879746829</v>
      </c>
      <c r="D469" s="8">
        <f t="shared" si="24"/>
        <v>0</v>
      </c>
      <c r="E469" s="8">
        <f t="shared" si="25"/>
        <v>0</v>
      </c>
      <c r="F469" s="8">
        <f t="shared" si="26"/>
        <v>60.32911194021959</v>
      </c>
      <c r="G469" s="8">
        <f t="shared" si="27"/>
        <v>169.95504848904702</v>
      </c>
      <c r="H469" s="14"/>
      <c r="I469" s="15"/>
      <c r="K469" s="11">
        <f t="shared" si="28"/>
        <v>0.46313543873598617</v>
      </c>
      <c r="L469" s="11">
        <f t="shared" si="29"/>
        <v>0</v>
      </c>
      <c r="M469" s="11">
        <f t="shared" si="29"/>
        <v>0</v>
      </c>
      <c r="N469" s="11">
        <f t="shared" si="29"/>
        <v>0.1406460702848989</v>
      </c>
      <c r="O469" s="11">
        <f t="shared" si="29"/>
        <v>0.3962184909791149</v>
      </c>
    </row>
    <row r="470" spans="1:15" s="7" customFormat="1" ht="11.25">
      <c r="A470" s="7">
        <v>1922</v>
      </c>
      <c r="B470" s="8">
        <f t="shared" si="22"/>
        <v>451.3948748522586</v>
      </c>
      <c r="C470" s="8">
        <f t="shared" si="23"/>
        <v>220.76398952432066</v>
      </c>
      <c r="D470" s="8">
        <f t="shared" si="24"/>
        <v>0</v>
      </c>
      <c r="E470" s="8">
        <f t="shared" si="25"/>
        <v>0</v>
      </c>
      <c r="F470" s="8">
        <f t="shared" si="26"/>
        <v>61.108137220725126</v>
      </c>
      <c r="G470" s="8">
        <f t="shared" si="27"/>
        <v>169.52274810721286</v>
      </c>
      <c r="H470" s="14"/>
      <c r="I470" s="15"/>
      <c r="K470" s="11">
        <f t="shared" si="28"/>
        <v>0.48907066035381247</v>
      </c>
      <c r="L470" s="11">
        <f t="shared" si="29"/>
        <v>0</v>
      </c>
      <c r="M470" s="11">
        <f t="shared" si="29"/>
        <v>0</v>
      </c>
      <c r="N470" s="11">
        <f t="shared" si="29"/>
        <v>0.13537623182081054</v>
      </c>
      <c r="O470" s="11">
        <f t="shared" si="29"/>
        <v>0.37555310782537704</v>
      </c>
    </row>
    <row r="471" spans="1:15" s="7" customFormat="1" ht="11.25">
      <c r="A471" s="7">
        <v>1923</v>
      </c>
      <c r="B471" s="8">
        <f t="shared" si="22"/>
        <v>428.13970737452803</v>
      </c>
      <c r="C471" s="8">
        <f t="shared" si="23"/>
        <v>197.0763169083018</v>
      </c>
      <c r="D471" s="8">
        <f t="shared" si="24"/>
        <v>0</v>
      </c>
      <c r="E471" s="8">
        <f t="shared" si="25"/>
        <v>0</v>
      </c>
      <c r="F471" s="8">
        <f t="shared" si="26"/>
        <v>61.97923796776278</v>
      </c>
      <c r="G471" s="8">
        <f t="shared" si="27"/>
        <v>169.0841524984634</v>
      </c>
      <c r="H471" s="14"/>
      <c r="I471" s="15"/>
      <c r="K471" s="11">
        <f t="shared" si="28"/>
        <v>0.4603084309017463</v>
      </c>
      <c r="L471" s="11">
        <f t="shared" si="29"/>
        <v>0</v>
      </c>
      <c r="M471" s="11">
        <f t="shared" si="29"/>
        <v>0</v>
      </c>
      <c r="N471" s="11">
        <f t="shared" si="29"/>
        <v>0.14476404991220443</v>
      </c>
      <c r="O471" s="11">
        <f t="shared" si="29"/>
        <v>0.3949275191860492</v>
      </c>
    </row>
    <row r="472" spans="1:15" s="7" customFormat="1" ht="11.25">
      <c r="A472" s="7">
        <v>1924</v>
      </c>
      <c r="B472" s="8">
        <f t="shared" si="22"/>
        <v>455.0686091667758</v>
      </c>
      <c r="C472" s="8">
        <f t="shared" si="23"/>
        <v>223.45500018281845</v>
      </c>
      <c r="D472" s="8">
        <f t="shared" si="24"/>
        <v>0</v>
      </c>
      <c r="E472" s="8">
        <f t="shared" si="25"/>
        <v>0</v>
      </c>
      <c r="F472" s="8">
        <f t="shared" si="26"/>
        <v>63.03050215537456</v>
      </c>
      <c r="G472" s="8">
        <f t="shared" si="27"/>
        <v>168.58310682858277</v>
      </c>
      <c r="H472" s="14"/>
      <c r="I472" s="15"/>
      <c r="K472" s="11">
        <f t="shared" si="28"/>
        <v>0.49103584752189655</v>
      </c>
      <c r="L472" s="11">
        <f t="shared" si="29"/>
        <v>0</v>
      </c>
      <c r="M472" s="11">
        <f t="shared" si="29"/>
        <v>0</v>
      </c>
      <c r="N472" s="11">
        <f t="shared" si="29"/>
        <v>0.13850769067719815</v>
      </c>
      <c r="O472" s="11">
        <f t="shared" si="29"/>
        <v>0.3704564618009053</v>
      </c>
    </row>
    <row r="473" spans="1:15" s="7" customFormat="1" ht="11.25">
      <c r="A473" s="7">
        <v>1925</v>
      </c>
      <c r="B473" s="8">
        <f t="shared" si="22"/>
        <v>447.10239799202907</v>
      </c>
      <c r="C473" s="8">
        <f t="shared" si="23"/>
        <v>214.79647042863493</v>
      </c>
      <c r="D473" s="8">
        <f t="shared" si="24"/>
        <v>0</v>
      </c>
      <c r="E473" s="8">
        <f t="shared" si="25"/>
        <v>0</v>
      </c>
      <c r="F473" s="8">
        <f t="shared" si="26"/>
        <v>64.23025240287915</v>
      </c>
      <c r="G473" s="8">
        <f t="shared" si="27"/>
        <v>168.07567516051503</v>
      </c>
      <c r="H473" s="14"/>
      <c r="I473" s="15"/>
      <c r="K473" s="11">
        <f t="shared" si="28"/>
        <v>0.480418963068197</v>
      </c>
      <c r="L473" s="11">
        <f t="shared" si="29"/>
        <v>0</v>
      </c>
      <c r="M473" s="11">
        <f t="shared" si="29"/>
        <v>0</v>
      </c>
      <c r="N473" s="11">
        <f t="shared" si="29"/>
        <v>0.14365893068644253</v>
      </c>
      <c r="O473" s="11">
        <f t="shared" si="29"/>
        <v>0.37592210624536054</v>
      </c>
    </row>
    <row r="474" spans="1:15" s="7" customFormat="1" ht="11.25">
      <c r="A474" s="7">
        <v>1926</v>
      </c>
      <c r="B474" s="8">
        <f t="shared" si="22"/>
        <v>441.37653638631025</v>
      </c>
      <c r="C474" s="8">
        <f t="shared" si="23"/>
        <v>209.1340334241999</v>
      </c>
      <c r="D474" s="8">
        <f t="shared" si="24"/>
        <v>0</v>
      </c>
      <c r="E474" s="8">
        <f t="shared" si="25"/>
        <v>0</v>
      </c>
      <c r="F474" s="8">
        <f t="shared" si="26"/>
        <v>64.68069152918493</v>
      </c>
      <c r="G474" s="8">
        <f t="shared" si="27"/>
        <v>167.56181143292545</v>
      </c>
      <c r="H474" s="14"/>
      <c r="I474" s="15"/>
      <c r="K474" s="11">
        <f t="shared" si="28"/>
        <v>0.473822272331118</v>
      </c>
      <c r="L474" s="11">
        <f t="shared" si="29"/>
        <v>0</v>
      </c>
      <c r="M474" s="11">
        <f t="shared" si="29"/>
        <v>0</v>
      </c>
      <c r="N474" s="11">
        <f t="shared" si="29"/>
        <v>0.14654311273260304</v>
      </c>
      <c r="O474" s="11">
        <f t="shared" si="29"/>
        <v>0.37963461493627904</v>
      </c>
    </row>
    <row r="475" spans="1:15" s="7" customFormat="1" ht="11.25">
      <c r="A475" s="7">
        <v>1927</v>
      </c>
      <c r="B475" s="8">
        <f t="shared" si="22"/>
        <v>465.53889793180076</v>
      </c>
      <c r="C475" s="8">
        <f t="shared" si="23"/>
        <v>229.19519974282082</v>
      </c>
      <c r="D475" s="8">
        <f t="shared" si="24"/>
        <v>0</v>
      </c>
      <c r="E475" s="8">
        <f t="shared" si="25"/>
        <v>0</v>
      </c>
      <c r="F475" s="8">
        <f t="shared" si="26"/>
        <v>69.30222907297508</v>
      </c>
      <c r="G475" s="8">
        <f t="shared" si="27"/>
        <v>167.04146911600483</v>
      </c>
      <c r="H475" s="14"/>
      <c r="I475" s="15"/>
      <c r="K475" s="11">
        <f t="shared" si="28"/>
        <v>0.49232234032653666</v>
      </c>
      <c r="L475" s="11">
        <f t="shared" si="29"/>
        <v>0</v>
      </c>
      <c r="M475" s="11">
        <f t="shared" si="29"/>
        <v>0</v>
      </c>
      <c r="N475" s="11">
        <f t="shared" si="29"/>
        <v>0.1488645296469459</v>
      </c>
      <c r="O475" s="11">
        <f t="shared" si="29"/>
        <v>0.3588131300265174</v>
      </c>
    </row>
    <row r="476" spans="1:15" s="7" customFormat="1" ht="11.25">
      <c r="A476" s="7">
        <v>1928</v>
      </c>
      <c r="B476" s="8">
        <f t="shared" si="22"/>
        <v>477.2922255931835</v>
      </c>
      <c r="C476" s="8">
        <f t="shared" si="23"/>
        <v>241.512639597393</v>
      </c>
      <c r="D476" s="8">
        <f t="shared" si="24"/>
        <v>0</v>
      </c>
      <c r="E476" s="8">
        <f t="shared" si="25"/>
        <v>0</v>
      </c>
      <c r="F476" s="8">
        <f t="shared" si="26"/>
        <v>69.26498479818815</v>
      </c>
      <c r="G476" s="8">
        <f t="shared" si="27"/>
        <v>166.51460119760233</v>
      </c>
      <c r="H476" s="14"/>
      <c r="I476" s="15"/>
      <c r="K476" s="11">
        <f t="shared" si="28"/>
        <v>0.5060058107949248</v>
      </c>
      <c r="L476" s="11">
        <f t="shared" si="29"/>
        <v>0</v>
      </c>
      <c r="M476" s="11">
        <f t="shared" si="29"/>
        <v>0</v>
      </c>
      <c r="N476" s="11">
        <f t="shared" si="29"/>
        <v>0.14512070610851652</v>
      </c>
      <c r="O476" s="11">
        <f t="shared" si="29"/>
        <v>0.3488734830965586</v>
      </c>
    </row>
    <row r="477" spans="1:15" s="7" customFormat="1" ht="11.25">
      <c r="A477" s="7">
        <v>1929</v>
      </c>
      <c r="B477" s="8">
        <f t="shared" si="22"/>
        <v>503.63394484257964</v>
      </c>
      <c r="C477" s="8">
        <f t="shared" si="23"/>
        <v>270.22247459400563</v>
      </c>
      <c r="D477" s="8">
        <f t="shared" si="24"/>
        <v>0</v>
      </c>
      <c r="E477" s="8">
        <f t="shared" si="25"/>
        <v>0</v>
      </c>
      <c r="F477" s="8">
        <f t="shared" si="26"/>
        <v>67.4303100795137</v>
      </c>
      <c r="G477" s="8">
        <f t="shared" si="27"/>
        <v>165.98116016906027</v>
      </c>
      <c r="H477" s="14"/>
      <c r="I477" s="15"/>
      <c r="K477" s="11">
        <f t="shared" si="28"/>
        <v>0.536545396435637</v>
      </c>
      <c r="L477" s="11">
        <f t="shared" si="29"/>
        <v>0</v>
      </c>
      <c r="M477" s="11">
        <f t="shared" si="29"/>
        <v>0</v>
      </c>
      <c r="N477" s="11">
        <f t="shared" si="29"/>
        <v>0.13388754028601135</v>
      </c>
      <c r="O477" s="11">
        <f t="shared" si="29"/>
        <v>0.32956706327835156</v>
      </c>
    </row>
    <row r="478" spans="1:15" s="7" customFormat="1" ht="11.25">
      <c r="A478" s="7">
        <v>1930</v>
      </c>
      <c r="B478" s="8">
        <f t="shared" si="22"/>
        <v>441.10467347869815</v>
      </c>
      <c r="C478" s="8">
        <f t="shared" si="23"/>
        <v>211.96635221922404</v>
      </c>
      <c r="D478" s="8">
        <f t="shared" si="24"/>
        <v>0</v>
      </c>
      <c r="E478" s="8">
        <f t="shared" si="25"/>
        <v>0</v>
      </c>
      <c r="F478" s="8">
        <f t="shared" si="26"/>
        <v>62.72526077922078</v>
      </c>
      <c r="G478" s="8">
        <f t="shared" si="27"/>
        <v>166.41306048025334</v>
      </c>
      <c r="H478" s="14"/>
      <c r="I478" s="15"/>
      <c r="K478" s="11">
        <f t="shared" si="28"/>
        <v>0.48053526739489494</v>
      </c>
      <c r="L478" s="11">
        <f t="shared" si="29"/>
        <v>0</v>
      </c>
      <c r="M478" s="11">
        <f t="shared" si="29"/>
        <v>0</v>
      </c>
      <c r="N478" s="11">
        <f t="shared" si="29"/>
        <v>0.1422003994755905</v>
      </c>
      <c r="O478" s="11">
        <f t="shared" si="29"/>
        <v>0.3772643331295146</v>
      </c>
    </row>
    <row r="479" spans="1:15" s="7" customFormat="1" ht="11.25">
      <c r="A479" s="7">
        <v>1931</v>
      </c>
      <c r="B479" s="8">
        <f t="shared" si="22"/>
        <v>431.23192953965895</v>
      </c>
      <c r="C479" s="8">
        <f t="shared" si="23"/>
        <v>204.55762655451525</v>
      </c>
      <c r="D479" s="8">
        <f t="shared" si="24"/>
        <v>0</v>
      </c>
      <c r="E479" s="8">
        <f t="shared" si="25"/>
        <v>0</v>
      </c>
      <c r="F479" s="8">
        <f t="shared" si="26"/>
        <v>59.913121424255515</v>
      </c>
      <c r="G479" s="8">
        <f t="shared" si="27"/>
        <v>166.76118156088816</v>
      </c>
      <c r="H479" s="14"/>
      <c r="I479" s="15"/>
      <c r="K479" s="11">
        <f t="shared" si="28"/>
        <v>0.4743564020708786</v>
      </c>
      <c r="L479" s="11">
        <f t="shared" si="29"/>
        <v>0</v>
      </c>
      <c r="M479" s="11">
        <f t="shared" si="29"/>
        <v>0</v>
      </c>
      <c r="N479" s="11">
        <f t="shared" si="29"/>
        <v>0.13893479893340205</v>
      </c>
      <c r="O479" s="11">
        <f t="shared" si="29"/>
        <v>0.3867087989957193</v>
      </c>
    </row>
    <row r="480" spans="1:15" s="7" customFormat="1" ht="11.25">
      <c r="A480" s="7">
        <v>1932</v>
      </c>
      <c r="B480" s="8">
        <f t="shared" si="22"/>
        <v>398.32994181534957</v>
      </c>
      <c r="C480" s="8">
        <f t="shared" si="23"/>
        <v>175.79374247824845</v>
      </c>
      <c r="D480" s="8">
        <f t="shared" si="24"/>
        <v>8.233442876014488E-29</v>
      </c>
      <c r="E480" s="8">
        <f t="shared" si="25"/>
        <v>0</v>
      </c>
      <c r="F480" s="8">
        <f t="shared" si="26"/>
        <v>55.423136385542165</v>
      </c>
      <c r="G480" s="8">
        <f t="shared" si="27"/>
        <v>167.11306295155896</v>
      </c>
      <c r="H480" s="14"/>
      <c r="I480" s="15"/>
      <c r="K480" s="11">
        <f t="shared" si="28"/>
        <v>0.44132696045164405</v>
      </c>
      <c r="L480" s="11">
        <f t="shared" si="29"/>
        <v>2.066990705868452E-31</v>
      </c>
      <c r="M480" s="11">
        <f t="shared" si="29"/>
        <v>0</v>
      </c>
      <c r="N480" s="11">
        <f t="shared" si="29"/>
        <v>0.13913876554937513</v>
      </c>
      <c r="O480" s="11">
        <f t="shared" si="29"/>
        <v>0.41953427399898086</v>
      </c>
    </row>
    <row r="481" spans="1:15" s="7" customFormat="1" ht="11.25">
      <c r="A481" s="7">
        <v>1933</v>
      </c>
      <c r="B481" s="8">
        <f t="shared" si="22"/>
        <v>386.6897240267392</v>
      </c>
      <c r="C481" s="8">
        <f t="shared" si="23"/>
        <v>162.75370461418316</v>
      </c>
      <c r="D481" s="8">
        <f t="shared" si="24"/>
        <v>4.393318507828357E-24</v>
      </c>
      <c r="E481" s="8">
        <f t="shared" si="25"/>
        <v>0</v>
      </c>
      <c r="F481" s="8">
        <f t="shared" si="26"/>
        <v>56.46727173745175</v>
      </c>
      <c r="G481" s="8">
        <f t="shared" si="27"/>
        <v>167.46874767510428</v>
      </c>
      <c r="H481" s="14"/>
      <c r="I481" s="15"/>
      <c r="K481" s="11">
        <f t="shared" si="28"/>
        <v>0.4208896551978943</v>
      </c>
      <c r="L481" s="11">
        <f t="shared" si="29"/>
        <v>1.1361353133667868E-26</v>
      </c>
      <c r="M481" s="11">
        <f t="shared" si="29"/>
        <v>0</v>
      </c>
      <c r="N481" s="11">
        <f t="shared" si="29"/>
        <v>0.14602733982542318</v>
      </c>
      <c r="O481" s="11">
        <f t="shared" si="29"/>
        <v>0.4330830049766825</v>
      </c>
    </row>
    <row r="482" spans="1:15" s="7" customFormat="1" ht="11.25">
      <c r="A482" s="7">
        <v>1934</v>
      </c>
      <c r="B482" s="8">
        <f t="shared" si="22"/>
        <v>382.65815177252557</v>
      </c>
      <c r="C482" s="8">
        <f t="shared" si="23"/>
        <v>156.92520179862996</v>
      </c>
      <c r="D482" s="8">
        <f t="shared" si="24"/>
        <v>2.1176128109433724E-20</v>
      </c>
      <c r="E482" s="8">
        <f t="shared" si="25"/>
        <v>0.5610127645051193</v>
      </c>
      <c r="F482" s="8">
        <f t="shared" si="26"/>
        <v>57.34365767322498</v>
      </c>
      <c r="G482" s="8">
        <f t="shared" si="27"/>
        <v>167.8282795361655</v>
      </c>
      <c r="H482" s="14"/>
      <c r="I482" s="15"/>
      <c r="K482" s="11">
        <f t="shared" si="28"/>
        <v>0.4100924051185913</v>
      </c>
      <c r="L482" s="11">
        <f t="shared" si="29"/>
        <v>5.533954526081037E-23</v>
      </c>
      <c r="M482" s="11">
        <f t="shared" si="29"/>
        <v>0.001466093854022005</v>
      </c>
      <c r="N482" s="11">
        <f t="shared" si="29"/>
        <v>0.14985609847222964</v>
      </c>
      <c r="O482" s="11">
        <f t="shared" si="29"/>
        <v>0.438585402555157</v>
      </c>
    </row>
    <row r="483" spans="1:15" s="7" customFormat="1" ht="11.25">
      <c r="A483" s="7">
        <v>1935</v>
      </c>
      <c r="B483" s="8">
        <f t="shared" si="22"/>
        <v>383.11712879275456</v>
      </c>
      <c r="C483" s="8">
        <f t="shared" si="23"/>
        <v>154.87198881362826</v>
      </c>
      <c r="D483" s="8">
        <f t="shared" si="24"/>
        <v>1.9890910888143627E-17</v>
      </c>
      <c r="E483" s="8">
        <f t="shared" si="25"/>
        <v>0</v>
      </c>
      <c r="F483" s="8">
        <f t="shared" si="26"/>
        <v>60.05343684434969</v>
      </c>
      <c r="G483" s="8">
        <f t="shared" si="27"/>
        <v>168.19170313477665</v>
      </c>
      <c r="H483" s="14"/>
      <c r="I483" s="15"/>
      <c r="K483" s="11">
        <f t="shared" si="28"/>
        <v>0.40424188107080317</v>
      </c>
      <c r="L483" s="11">
        <f t="shared" si="29"/>
        <v>5.1918615465777107E-20</v>
      </c>
      <c r="M483" s="11">
        <f t="shared" si="29"/>
        <v>0</v>
      </c>
      <c r="N483" s="11">
        <f t="shared" si="29"/>
        <v>0.1567495481958347</v>
      </c>
      <c r="O483" s="11">
        <f t="shared" si="29"/>
        <v>0.43900857073336225</v>
      </c>
    </row>
    <row r="484" spans="1:15" s="7" customFormat="1" ht="11.25">
      <c r="A484" s="7">
        <v>1936</v>
      </c>
      <c r="B484" s="8">
        <f t="shared" si="22"/>
        <v>379.45900085341555</v>
      </c>
      <c r="C484" s="8">
        <f t="shared" si="23"/>
        <v>151.550474116022</v>
      </c>
      <c r="D484" s="8">
        <f t="shared" si="24"/>
        <v>1.157420927464274E-14</v>
      </c>
      <c r="E484" s="8">
        <f t="shared" si="25"/>
        <v>0</v>
      </c>
      <c r="F484" s="8">
        <f t="shared" si="26"/>
        <v>59.349462857142875</v>
      </c>
      <c r="G484" s="8">
        <f t="shared" si="27"/>
        <v>168.55906388025068</v>
      </c>
      <c r="H484" s="14"/>
      <c r="I484" s="15"/>
      <c r="K484" s="11">
        <f t="shared" si="28"/>
        <v>0.3993856352733236</v>
      </c>
      <c r="L484" s="11">
        <f t="shared" si="29"/>
        <v>3.050187042239602E-17</v>
      </c>
      <c r="M484" s="11">
        <f t="shared" si="29"/>
        <v>0</v>
      </c>
      <c r="N484" s="11">
        <f t="shared" si="29"/>
        <v>0.15640546863736007</v>
      </c>
      <c r="O484" s="11">
        <f t="shared" si="29"/>
        <v>0.44420889608931635</v>
      </c>
    </row>
    <row r="485" spans="1:15" s="7" customFormat="1" ht="11.25">
      <c r="A485" s="7">
        <v>1937</v>
      </c>
      <c r="B485" s="8">
        <f t="shared" si="22"/>
        <v>401.29269110865835</v>
      </c>
      <c r="C485" s="8">
        <f t="shared" si="23"/>
        <v>165.67865162383688</v>
      </c>
      <c r="D485" s="8">
        <f t="shared" si="24"/>
        <v>6.044062099721131E-12</v>
      </c>
      <c r="E485" s="8">
        <f t="shared" si="25"/>
        <v>0</v>
      </c>
      <c r="F485" s="8">
        <f t="shared" si="26"/>
        <v>66.68363147944044</v>
      </c>
      <c r="G485" s="8">
        <f t="shared" si="27"/>
        <v>168.93040800537494</v>
      </c>
      <c r="H485" s="14"/>
      <c r="I485" s="15"/>
      <c r="K485" s="11">
        <f t="shared" si="28"/>
        <v>0.41286237027171757</v>
      </c>
      <c r="L485" s="11">
        <f t="shared" si="29"/>
        <v>1.506148064402343E-14</v>
      </c>
      <c r="M485" s="11">
        <f t="shared" si="29"/>
        <v>0</v>
      </c>
      <c r="N485" s="11">
        <f t="shared" si="29"/>
        <v>0.16617205585083644</v>
      </c>
      <c r="O485" s="11">
        <f t="shared" si="29"/>
        <v>0.42096557387743083</v>
      </c>
    </row>
    <row r="486" spans="1:15" s="7" customFormat="1" ht="11.25">
      <c r="A486" s="7">
        <v>1938</v>
      </c>
      <c r="B486" s="8">
        <f t="shared" si="22"/>
        <v>415.22303612447365</v>
      </c>
      <c r="C486" s="8">
        <f t="shared" si="23"/>
        <v>177.51700476267183</v>
      </c>
      <c r="D486" s="8">
        <f t="shared" si="24"/>
        <v>7.109712698213918E-10</v>
      </c>
      <c r="E486" s="8">
        <f t="shared" si="25"/>
        <v>0.3740085096700795</v>
      </c>
      <c r="F486" s="8">
        <f t="shared" si="26"/>
        <v>68.02624027049876</v>
      </c>
      <c r="G486" s="8">
        <f t="shared" si="27"/>
        <v>169.30578258092203</v>
      </c>
      <c r="H486" s="14"/>
      <c r="I486" s="15"/>
      <c r="K486" s="11">
        <f t="shared" si="28"/>
        <v>0.4275220527732392</v>
      </c>
      <c r="L486" s="11">
        <f t="shared" si="29"/>
        <v>1.7122635498678355E-12</v>
      </c>
      <c r="M486" s="11">
        <f t="shared" si="29"/>
        <v>0.0009007412333403413</v>
      </c>
      <c r="N486" s="11">
        <f t="shared" si="29"/>
        <v>0.16383060271758662</v>
      </c>
      <c r="O486" s="11">
        <f t="shared" si="29"/>
        <v>0.4077466032741216</v>
      </c>
    </row>
    <row r="487" spans="1:15" s="7" customFormat="1" ht="11.25">
      <c r="A487" s="7">
        <v>1939</v>
      </c>
      <c r="B487" s="8">
        <f t="shared" si="22"/>
        <v>511.27715010504437</v>
      </c>
      <c r="C487" s="8">
        <f t="shared" si="23"/>
        <v>266.9766335067613</v>
      </c>
      <c r="D487" s="8">
        <f t="shared" si="24"/>
        <v>4.8474311554685955E-08</v>
      </c>
      <c r="E487" s="8">
        <f t="shared" si="25"/>
        <v>0.3740085096700795</v>
      </c>
      <c r="F487" s="8">
        <f t="shared" si="26"/>
        <v>75.16773170670038</v>
      </c>
      <c r="G487" s="8">
        <f t="shared" si="27"/>
        <v>168.75877633343825</v>
      </c>
      <c r="H487" s="14"/>
      <c r="I487" s="15"/>
      <c r="K487" s="11">
        <f t="shared" si="28"/>
        <v>0.52217595378927</v>
      </c>
      <c r="L487" s="11">
        <f t="shared" si="29"/>
        <v>9.481024439431075E-11</v>
      </c>
      <c r="M487" s="11">
        <f t="shared" si="29"/>
        <v>0.0007315181396102635</v>
      </c>
      <c r="N487" s="11">
        <f t="shared" si="29"/>
        <v>0.14701954055888633</v>
      </c>
      <c r="O487" s="11">
        <f t="shared" si="29"/>
        <v>0.3300729874174231</v>
      </c>
    </row>
    <row r="488" spans="1:15" s="7" customFormat="1" ht="11.25">
      <c r="A488" s="7">
        <v>1940</v>
      </c>
      <c r="B488" s="8">
        <f t="shared" si="22"/>
        <v>569.411687897395</v>
      </c>
      <c r="C488" s="8">
        <f t="shared" si="23"/>
        <v>320.9199081821154</v>
      </c>
      <c r="D488" s="8">
        <f t="shared" si="24"/>
        <v>1.2978295714989315E-06</v>
      </c>
      <c r="E488" s="8">
        <f t="shared" si="25"/>
        <v>0.748017019340159</v>
      </c>
      <c r="F488" s="8">
        <f t="shared" si="26"/>
        <v>78.7556556302521</v>
      </c>
      <c r="G488" s="8">
        <f t="shared" si="27"/>
        <v>168.9881057678578</v>
      </c>
      <c r="H488" s="14"/>
      <c r="I488" s="15"/>
      <c r="K488" s="11">
        <f t="shared" si="28"/>
        <v>0.5635990883277118</v>
      </c>
      <c r="L488" s="11">
        <f t="shared" si="29"/>
        <v>2.2792464557432714E-09</v>
      </c>
      <c r="M488" s="11">
        <f t="shared" si="29"/>
        <v>0.0013136664301751173</v>
      </c>
      <c r="N488" s="11">
        <f t="shared" si="29"/>
        <v>0.13831057090005403</v>
      </c>
      <c r="O488" s="11">
        <f t="shared" si="29"/>
        <v>0.2967766720628126</v>
      </c>
    </row>
    <row r="489" spans="1:15" s="7" customFormat="1" ht="11.25">
      <c r="A489" s="7">
        <v>1941</v>
      </c>
      <c r="B489" s="8">
        <f t="shared" si="22"/>
        <v>572.946269437103</v>
      </c>
      <c r="C489" s="8">
        <f t="shared" si="23"/>
        <v>320.4959273167728</v>
      </c>
      <c r="D489" s="8">
        <f t="shared" si="24"/>
        <v>1.2189662026694227E-05</v>
      </c>
      <c r="E489" s="8">
        <f t="shared" si="25"/>
        <v>1.1220255290102386</v>
      </c>
      <c r="F489" s="8">
        <f t="shared" si="26"/>
        <v>81.7556884876414</v>
      </c>
      <c r="G489" s="8">
        <f t="shared" si="27"/>
        <v>169.57261591401652</v>
      </c>
      <c r="H489" s="14"/>
      <c r="I489" s="15"/>
      <c r="K489" s="11">
        <f t="shared" si="28"/>
        <v>0.5593821696956808</v>
      </c>
      <c r="L489" s="11">
        <f t="shared" si="29"/>
        <v>2.1275401685868533E-08</v>
      </c>
      <c r="M489" s="11">
        <f t="shared" si="29"/>
        <v>0.001958343371556611</v>
      </c>
      <c r="N489" s="11">
        <f t="shared" si="29"/>
        <v>0.14269346507476718</v>
      </c>
      <c r="O489" s="11">
        <f t="shared" si="29"/>
        <v>0.29596600058259376</v>
      </c>
    </row>
    <row r="490" spans="1:15" s="7" customFormat="1" ht="11.25">
      <c r="A490" s="7">
        <v>1942</v>
      </c>
      <c r="B490" s="8">
        <f t="shared" si="22"/>
        <v>570.9509540436575</v>
      </c>
      <c r="C490" s="8">
        <f t="shared" si="23"/>
        <v>324.963973438655</v>
      </c>
      <c r="D490" s="8">
        <f t="shared" si="24"/>
        <v>7.56972677341772E-05</v>
      </c>
      <c r="E490" s="8">
        <f t="shared" si="25"/>
        <v>1.1220255290102386</v>
      </c>
      <c r="F490" s="8">
        <f t="shared" si="26"/>
        <v>75.05452977443609</v>
      </c>
      <c r="G490" s="8">
        <f t="shared" si="27"/>
        <v>169.81034960428846</v>
      </c>
      <c r="H490" s="14"/>
      <c r="I490" s="15"/>
      <c r="K490" s="11">
        <f t="shared" si="28"/>
        <v>0.5691626769990593</v>
      </c>
      <c r="L490" s="11">
        <f t="shared" si="29"/>
        <v>1.3258103379644944E-07</v>
      </c>
      <c r="M490" s="11">
        <f t="shared" si="29"/>
        <v>0.001965187239050385</v>
      </c>
      <c r="N490" s="11">
        <f t="shared" si="29"/>
        <v>0.13145530144555478</v>
      </c>
      <c r="O490" s="11">
        <f t="shared" si="29"/>
        <v>0.29741670173530177</v>
      </c>
    </row>
    <row r="491" spans="1:15" s="7" customFormat="1" ht="11.25">
      <c r="A491" s="7">
        <v>1943</v>
      </c>
      <c r="B491" s="8">
        <f t="shared" si="22"/>
        <v>579.5910029625275</v>
      </c>
      <c r="C491" s="8">
        <f t="shared" si="23"/>
        <v>341.1730623795839</v>
      </c>
      <c r="D491" s="8">
        <f t="shared" si="24"/>
        <v>0.00033791583405636547</v>
      </c>
      <c r="E491" s="8">
        <f t="shared" si="25"/>
        <v>1.3090297838452782</v>
      </c>
      <c r="F491" s="8">
        <f t="shared" si="26"/>
        <v>66.49460448979592</v>
      </c>
      <c r="G491" s="8">
        <f t="shared" si="27"/>
        <v>170.6139683934683</v>
      </c>
      <c r="H491" s="14"/>
      <c r="I491" s="15"/>
      <c r="K491" s="11">
        <f t="shared" si="28"/>
        <v>0.5886445107596708</v>
      </c>
      <c r="L491" s="11">
        <f t="shared" si="29"/>
        <v>5.830246369062649E-07</v>
      </c>
      <c r="M491" s="11">
        <f t="shared" si="29"/>
        <v>0.002258540552138128</v>
      </c>
      <c r="N491" s="11">
        <f t="shared" si="29"/>
        <v>0.11472677137829039</v>
      </c>
      <c r="O491" s="11">
        <f t="shared" si="29"/>
        <v>0.2943695942852637</v>
      </c>
    </row>
    <row r="492" spans="1:15" s="7" customFormat="1" ht="11.25">
      <c r="A492" s="7">
        <v>1944</v>
      </c>
      <c r="B492" s="8">
        <f t="shared" si="22"/>
        <v>556.7589559168338</v>
      </c>
      <c r="C492" s="8">
        <f t="shared" si="23"/>
        <v>314.7559385988628</v>
      </c>
      <c r="D492" s="8">
        <f t="shared" si="24"/>
        <v>0.0011862658597411114</v>
      </c>
      <c r="E492" s="8">
        <f t="shared" si="25"/>
        <v>1.496034038680318</v>
      </c>
      <c r="F492" s="8">
        <f t="shared" si="26"/>
        <v>68.17126843853822</v>
      </c>
      <c r="G492" s="8">
        <f t="shared" si="27"/>
        <v>172.3345285748927</v>
      </c>
      <c r="H492" s="14"/>
      <c r="I492" s="15"/>
      <c r="K492" s="11">
        <f t="shared" si="28"/>
        <v>0.5653361032702987</v>
      </c>
      <c r="L492" s="11">
        <f t="shared" si="29"/>
        <v>2.130663273817746E-06</v>
      </c>
      <c r="M492" s="11">
        <f t="shared" si="29"/>
        <v>0.0026870408150269413</v>
      </c>
      <c r="N492" s="11">
        <f t="shared" si="29"/>
        <v>0.12244305675564444</v>
      </c>
      <c r="O492" s="11">
        <f t="shared" si="29"/>
        <v>0.30953166849575614</v>
      </c>
    </row>
    <row r="493" spans="1:15" s="7" customFormat="1" ht="11.25">
      <c r="A493" s="7">
        <v>1945</v>
      </c>
      <c r="B493" s="8">
        <f t="shared" si="22"/>
        <v>262.3528186718047</v>
      </c>
      <c r="C493" s="8">
        <f t="shared" si="23"/>
        <v>31.668032209082345</v>
      </c>
      <c r="D493" s="8">
        <f t="shared" si="24"/>
        <v>0.0037877604151911083</v>
      </c>
      <c r="E493" s="8">
        <f t="shared" si="25"/>
        <v>0.748017019340159</v>
      </c>
      <c r="F493" s="8">
        <f t="shared" si="26"/>
        <v>55.803307453416146</v>
      </c>
      <c r="G493" s="8">
        <f t="shared" si="27"/>
        <v>174.12967422955086</v>
      </c>
      <c r="H493" s="14"/>
      <c r="I493" s="15"/>
      <c r="K493" s="11">
        <f t="shared" si="28"/>
        <v>0.12070780245246032</v>
      </c>
      <c r="L493" s="11">
        <f t="shared" si="29"/>
        <v>1.4437658548389678E-05</v>
      </c>
      <c r="M493" s="11">
        <f t="shared" si="29"/>
        <v>0.0028511872795081543</v>
      </c>
      <c r="N493" s="11">
        <f t="shared" si="29"/>
        <v>0.21270328916581746</v>
      </c>
      <c r="O493" s="11">
        <f t="shared" si="29"/>
        <v>0.6637232834436657</v>
      </c>
    </row>
    <row r="494" spans="1:15" s="7" customFormat="1" ht="11.25">
      <c r="A494" s="7">
        <v>1946</v>
      </c>
      <c r="B494" s="8">
        <f t="shared" si="22"/>
        <v>340.83737574694936</v>
      </c>
      <c r="C494" s="8">
        <f t="shared" si="23"/>
        <v>103.90758351837479</v>
      </c>
      <c r="D494" s="8">
        <f t="shared" si="24"/>
        <v>0.032424949815529173</v>
      </c>
      <c r="E494" s="8">
        <f t="shared" si="25"/>
        <v>1.496034038680318</v>
      </c>
      <c r="F494" s="8">
        <f t="shared" si="26"/>
        <v>59.47207431874482</v>
      </c>
      <c r="G494" s="8">
        <f t="shared" si="27"/>
        <v>175.92925892133388</v>
      </c>
      <c r="H494" s="14"/>
      <c r="I494" s="15"/>
      <c r="K494" s="11">
        <f t="shared" si="28"/>
        <v>0.30485970997359085</v>
      </c>
      <c r="L494" s="11">
        <f t="shared" si="29"/>
        <v>9.51331987710253E-05</v>
      </c>
      <c r="M494" s="11">
        <f t="shared" si="29"/>
        <v>0.004389289864122855</v>
      </c>
      <c r="N494" s="11">
        <f t="shared" si="29"/>
        <v>0.17448812410437978</v>
      </c>
      <c r="O494" s="11">
        <f t="shared" si="29"/>
        <v>0.5161677428591355</v>
      </c>
    </row>
    <row r="495" spans="1:15" s="7" customFormat="1" ht="11.25">
      <c r="A495" s="7">
        <v>1947</v>
      </c>
      <c r="B495" s="8">
        <f t="shared" si="22"/>
        <v>391.483080602831</v>
      </c>
      <c r="C495" s="8">
        <f t="shared" si="23"/>
        <v>138.18203008097547</v>
      </c>
      <c r="D495" s="8">
        <f t="shared" si="24"/>
        <v>0.14869602448056116</v>
      </c>
      <c r="E495" s="8">
        <f t="shared" si="25"/>
        <v>2.244051058020477</v>
      </c>
      <c r="F495" s="8">
        <f t="shared" si="26"/>
        <v>73.8425891560313</v>
      </c>
      <c r="G495" s="8">
        <f t="shared" si="27"/>
        <v>177.06571428332325</v>
      </c>
      <c r="H495" s="14"/>
      <c r="I495" s="15"/>
      <c r="K495" s="11">
        <f t="shared" si="28"/>
        <v>0.3529706312420803</v>
      </c>
      <c r="L495" s="11">
        <f t="shared" si="29"/>
        <v>0.000379827460874144</v>
      </c>
      <c r="M495" s="11">
        <f t="shared" si="29"/>
        <v>0.00573217890940508</v>
      </c>
      <c r="N495" s="11">
        <f t="shared" si="29"/>
        <v>0.18862268336686144</v>
      </c>
      <c r="O495" s="11">
        <f t="shared" si="29"/>
        <v>0.4522946790207791</v>
      </c>
    </row>
    <row r="496" spans="1:15" s="7" customFormat="1" ht="11.25">
      <c r="A496" s="7">
        <v>1948</v>
      </c>
      <c r="B496" s="8">
        <f t="shared" si="22"/>
        <v>488.3152436882392</v>
      </c>
      <c r="C496" s="8">
        <f t="shared" si="23"/>
        <v>228.26530977535762</v>
      </c>
      <c r="D496" s="8">
        <f t="shared" si="24"/>
        <v>0.6326795440589785</v>
      </c>
      <c r="E496" s="8">
        <f t="shared" si="25"/>
        <v>3.366076587030715</v>
      </c>
      <c r="F496" s="8">
        <f t="shared" si="26"/>
        <v>78.82082128078817</v>
      </c>
      <c r="G496" s="8">
        <f t="shared" si="27"/>
        <v>177.23035650100374</v>
      </c>
      <c r="H496" s="14"/>
      <c r="I496" s="15"/>
      <c r="K496" s="11">
        <f t="shared" si="28"/>
        <v>0.4674548106491054</v>
      </c>
      <c r="L496" s="11">
        <f t="shared" si="29"/>
        <v>0.0012956375051500697</v>
      </c>
      <c r="M496" s="11">
        <f t="shared" si="29"/>
        <v>0.006893244948912057</v>
      </c>
      <c r="N496" s="11">
        <f t="shared" si="29"/>
        <v>0.16141380450353227</v>
      </c>
      <c r="O496" s="11">
        <f t="shared" si="29"/>
        <v>0.3629425023933002</v>
      </c>
    </row>
    <row r="497" spans="1:15" s="7" customFormat="1" ht="11.25">
      <c r="A497" s="7">
        <v>1949</v>
      </c>
      <c r="B497" s="8">
        <f t="shared" si="22"/>
        <v>524.0405333656431</v>
      </c>
      <c r="C497" s="8">
        <f t="shared" si="23"/>
        <v>256.80447332579337</v>
      </c>
      <c r="D497" s="8">
        <f t="shared" si="24"/>
        <v>2.57494846977065</v>
      </c>
      <c r="E497" s="8">
        <f t="shared" si="25"/>
        <v>3.7400850967007946</v>
      </c>
      <c r="F497" s="8">
        <f t="shared" si="26"/>
        <v>83.03502864510851</v>
      </c>
      <c r="G497" s="8">
        <f t="shared" si="27"/>
        <v>177.88599782826972</v>
      </c>
      <c r="H497" s="14"/>
      <c r="I497" s="15"/>
      <c r="K497" s="11">
        <f t="shared" si="28"/>
        <v>0.4900469657880664</v>
      </c>
      <c r="L497" s="11">
        <f t="shared" si="29"/>
        <v>0.004913643708499186</v>
      </c>
      <c r="M497" s="11">
        <f t="shared" si="29"/>
        <v>0.007137014903561275</v>
      </c>
      <c r="N497" s="11">
        <f t="shared" si="29"/>
        <v>0.15845153830337738</v>
      </c>
      <c r="O497" s="11">
        <f t="shared" si="29"/>
        <v>0.33945083729649567</v>
      </c>
    </row>
    <row r="498" spans="1:15" s="7" customFormat="1" ht="11.25">
      <c r="A498" s="7">
        <v>1950</v>
      </c>
      <c r="B498" s="8">
        <f t="shared" si="22"/>
        <v>531.5247699819026</v>
      </c>
      <c r="C498" s="8">
        <f t="shared" si="23"/>
        <v>252.91903062556187</v>
      </c>
      <c r="D498" s="8">
        <f t="shared" si="24"/>
        <v>8.600071873443927</v>
      </c>
      <c r="E498" s="8">
        <f t="shared" si="25"/>
        <v>4.862110625711034</v>
      </c>
      <c r="F498" s="8">
        <f t="shared" si="26"/>
        <v>86.53636285714285</v>
      </c>
      <c r="G498" s="8">
        <f t="shared" si="27"/>
        <v>178.607194000043</v>
      </c>
      <c r="H498" s="14"/>
      <c r="I498" s="15"/>
      <c r="K498" s="11">
        <f t="shared" si="28"/>
        <v>0.47583677169772026</v>
      </c>
      <c r="L498" s="11">
        <f t="shared" si="29"/>
        <v>0.016180002060368216</v>
      </c>
      <c r="M498" s="11">
        <f t="shared" si="29"/>
        <v>0.009147477032681994</v>
      </c>
      <c r="N498" s="11">
        <f t="shared" si="29"/>
        <v>0.16280777067094962</v>
      </c>
      <c r="O498" s="11">
        <f t="shared" si="29"/>
        <v>0.33602797853828</v>
      </c>
    </row>
    <row r="499" spans="1:15" s="7" customFormat="1" ht="11.25">
      <c r="A499" s="7">
        <v>1951</v>
      </c>
      <c r="B499" s="8">
        <f t="shared" si="22"/>
        <v>574.5674859347309</v>
      </c>
      <c r="C499" s="8">
        <f t="shared" si="23"/>
        <v>273.2392461516924</v>
      </c>
      <c r="D499" s="8">
        <f t="shared" si="24"/>
        <v>19.55880872109904</v>
      </c>
      <c r="E499" s="8">
        <f t="shared" si="25"/>
        <v>6.881756577929462</v>
      </c>
      <c r="F499" s="8">
        <f t="shared" si="26"/>
        <v>95.84627150183151</v>
      </c>
      <c r="G499" s="8">
        <f t="shared" si="27"/>
        <v>179.04140298217845</v>
      </c>
      <c r="H499" s="14"/>
      <c r="I499" s="15"/>
      <c r="K499" s="11">
        <f t="shared" si="28"/>
        <v>0.47555640171175906</v>
      </c>
      <c r="L499" s="11">
        <f t="shared" si="29"/>
        <v>0.03404092504343495</v>
      </c>
      <c r="M499" s="11">
        <f t="shared" si="29"/>
        <v>0.011977281601192463</v>
      </c>
      <c r="N499" s="11">
        <f t="shared" si="29"/>
        <v>0.16681464553446615</v>
      </c>
      <c r="O499" s="11">
        <f t="shared" si="29"/>
        <v>0.3116107461091472</v>
      </c>
    </row>
    <row r="500" spans="1:15" s="7" customFormat="1" ht="11.25">
      <c r="A500" s="7">
        <v>1952</v>
      </c>
      <c r="B500" s="8">
        <f t="shared" si="22"/>
        <v>570.3694340660501</v>
      </c>
      <c r="C500" s="8">
        <f t="shared" si="23"/>
        <v>251.34639030549798</v>
      </c>
      <c r="D500" s="8">
        <f t="shared" si="24"/>
        <v>32.224451417221005</v>
      </c>
      <c r="E500" s="8">
        <f t="shared" si="25"/>
        <v>7.928980405005685</v>
      </c>
      <c r="F500" s="8">
        <f t="shared" si="26"/>
        <v>99.36802519480523</v>
      </c>
      <c r="G500" s="8">
        <f t="shared" si="27"/>
        <v>179.50158674352016</v>
      </c>
      <c r="H500" s="14"/>
      <c r="I500" s="15"/>
      <c r="K500" s="11">
        <f t="shared" si="28"/>
        <v>0.4406729661400325</v>
      </c>
      <c r="L500" s="11">
        <f t="shared" si="29"/>
        <v>0.05649750756715575</v>
      </c>
      <c r="M500" s="11">
        <f t="shared" si="29"/>
        <v>0.013901481971923991</v>
      </c>
      <c r="N500" s="11">
        <f t="shared" si="29"/>
        <v>0.17421695353909547</v>
      </c>
      <c r="O500" s="11">
        <f t="shared" si="29"/>
        <v>0.31471109078179227</v>
      </c>
    </row>
    <row r="501" spans="1:15" s="7" customFormat="1" ht="11.25">
      <c r="A501" s="7">
        <v>1953</v>
      </c>
      <c r="B501" s="8">
        <f t="shared" si="22"/>
        <v>582.6252565596246</v>
      </c>
      <c r="C501" s="8">
        <f t="shared" si="23"/>
        <v>246.8735344574968</v>
      </c>
      <c r="D501" s="8">
        <f t="shared" si="24"/>
        <v>44.81323894941198</v>
      </c>
      <c r="E501" s="8">
        <f t="shared" si="25"/>
        <v>10.883647631399311</v>
      </c>
      <c r="F501" s="8">
        <f t="shared" si="26"/>
        <v>100.58921118575478</v>
      </c>
      <c r="G501" s="8">
        <f t="shared" si="27"/>
        <v>179.46562433556178</v>
      </c>
      <c r="H501" s="14"/>
      <c r="I501" s="15"/>
      <c r="K501" s="11">
        <f t="shared" si="28"/>
        <v>0.42372611155800843</v>
      </c>
      <c r="L501" s="11">
        <f t="shared" si="29"/>
        <v>0.07691605958525057</v>
      </c>
      <c r="M501" s="11">
        <f t="shared" si="29"/>
        <v>0.018680356728211115</v>
      </c>
      <c r="N501" s="11">
        <f t="shared" si="29"/>
        <v>0.17264821607585198</v>
      </c>
      <c r="O501" s="11">
        <f t="shared" si="29"/>
        <v>0.30802925605267795</v>
      </c>
    </row>
    <row r="502" spans="1:15" s="7" customFormat="1" ht="11.25">
      <c r="A502" s="7">
        <v>1954</v>
      </c>
      <c r="B502" s="8">
        <f t="shared" si="22"/>
        <v>628.9633656140062</v>
      </c>
      <c r="C502" s="8">
        <f t="shared" si="23"/>
        <v>277.2663670711128</v>
      </c>
      <c r="D502" s="8">
        <f t="shared" si="24"/>
        <v>54.483966583784046</v>
      </c>
      <c r="E502" s="8">
        <f t="shared" si="25"/>
        <v>12.342280819112624</v>
      </c>
      <c r="F502" s="8">
        <f t="shared" si="26"/>
        <v>105.52883636803878</v>
      </c>
      <c r="G502" s="8">
        <f t="shared" si="27"/>
        <v>179.34191477195796</v>
      </c>
      <c r="H502" s="14"/>
      <c r="I502" s="15"/>
      <c r="K502" s="11">
        <f t="shared" si="28"/>
        <v>0.44083071006916286</v>
      </c>
      <c r="L502" s="11">
        <f t="shared" si="29"/>
        <v>0.08662502390834122</v>
      </c>
      <c r="M502" s="11">
        <f t="shared" si="29"/>
        <v>0.019623210975195433</v>
      </c>
      <c r="N502" s="11">
        <f t="shared" si="29"/>
        <v>0.16778216687552142</v>
      </c>
      <c r="O502" s="11">
        <f t="shared" si="29"/>
        <v>0.2851388881717792</v>
      </c>
    </row>
    <row r="503" spans="1:15" s="7" customFormat="1" ht="11.25">
      <c r="A503" s="7">
        <v>1955</v>
      </c>
      <c r="B503" s="8">
        <f t="shared" si="22"/>
        <v>658.6350343351795</v>
      </c>
      <c r="C503" s="8">
        <f t="shared" si="23"/>
        <v>292.6415744723623</v>
      </c>
      <c r="D503" s="8">
        <f t="shared" si="24"/>
        <v>61.28386834687815</v>
      </c>
      <c r="E503" s="8">
        <f t="shared" si="25"/>
        <v>17.204391444823656</v>
      </c>
      <c r="F503" s="8">
        <f t="shared" si="26"/>
        <v>107.9720721126761</v>
      </c>
      <c r="G503" s="8">
        <f t="shared" si="27"/>
        <v>179.53312795843934</v>
      </c>
      <c r="H503" s="14"/>
      <c r="I503" s="15"/>
      <c r="K503" s="11">
        <f t="shared" si="28"/>
        <v>0.4443152265165369</v>
      </c>
      <c r="L503" s="11">
        <f t="shared" si="29"/>
        <v>0.09304677879569154</v>
      </c>
      <c r="M503" s="11">
        <f t="shared" si="29"/>
        <v>0.02612128196640742</v>
      </c>
      <c r="N503" s="11">
        <f t="shared" si="29"/>
        <v>0.1639330835500759</v>
      </c>
      <c r="O503" s="11">
        <f t="shared" si="29"/>
        <v>0.27258362917128837</v>
      </c>
    </row>
    <row r="504" spans="1:15" s="7" customFormat="1" ht="11.25">
      <c r="A504" s="7">
        <v>1956</v>
      </c>
      <c r="B504" s="8">
        <f t="shared" si="22"/>
        <v>686.8635996921306</v>
      </c>
      <c r="C504" s="8">
        <f t="shared" si="23"/>
        <v>310.52915827646143</v>
      </c>
      <c r="D504" s="8">
        <f t="shared" si="24"/>
        <v>70.35388086221613</v>
      </c>
      <c r="E504" s="8">
        <f t="shared" si="25"/>
        <v>19.71024845961319</v>
      </c>
      <c r="F504" s="8">
        <f t="shared" si="26"/>
        <v>107.02178985553776</v>
      </c>
      <c r="G504" s="8">
        <f t="shared" si="27"/>
        <v>179.24852223830217</v>
      </c>
      <c r="H504" s="14"/>
      <c r="I504" s="15"/>
      <c r="K504" s="11">
        <f t="shared" si="28"/>
        <v>0.45209726999021105</v>
      </c>
      <c r="L504" s="11">
        <f t="shared" si="29"/>
        <v>0.10242773222187126</v>
      </c>
      <c r="M504" s="11">
        <f t="shared" si="29"/>
        <v>0.028696015436613348</v>
      </c>
      <c r="N504" s="11">
        <f t="shared" si="29"/>
        <v>0.15581228922817805</v>
      </c>
      <c r="O504" s="11">
        <f t="shared" si="29"/>
        <v>0.26096669312312637</v>
      </c>
    </row>
    <row r="505" spans="1:15" s="7" customFormat="1" ht="11.25">
      <c r="A505" s="7">
        <v>1957</v>
      </c>
      <c r="B505" s="8">
        <f t="shared" si="22"/>
        <v>707.5265683445609</v>
      </c>
      <c r="C505" s="8">
        <f t="shared" si="23"/>
        <v>319.79891463241876</v>
      </c>
      <c r="D505" s="8">
        <f t="shared" si="24"/>
        <v>71.7429818780787</v>
      </c>
      <c r="E505" s="8">
        <f t="shared" si="25"/>
        <v>20.308648552181104</v>
      </c>
      <c r="F505" s="8">
        <f t="shared" si="26"/>
        <v>117.29241731092442</v>
      </c>
      <c r="G505" s="8">
        <f t="shared" si="27"/>
        <v>178.38360597095792</v>
      </c>
      <c r="H505" s="14"/>
      <c r="I505" s="15"/>
      <c r="K505" s="11">
        <f t="shared" si="28"/>
        <v>0.4519956266528195</v>
      </c>
      <c r="L505" s="11">
        <f t="shared" si="29"/>
        <v>0.1013997001496915</v>
      </c>
      <c r="M505" s="11">
        <f t="shared" si="29"/>
        <v>0.028703725712658924</v>
      </c>
      <c r="N505" s="11">
        <f t="shared" si="29"/>
        <v>0.16577811005084936</v>
      </c>
      <c r="O505" s="11">
        <f t="shared" si="29"/>
        <v>0.2521228374339806</v>
      </c>
    </row>
    <row r="506" spans="1:15" s="7" customFormat="1" ht="11.25">
      <c r="A506" s="7">
        <v>1958</v>
      </c>
      <c r="B506" s="8">
        <f t="shared" si="22"/>
        <v>687.7008489486457</v>
      </c>
      <c r="C506" s="8">
        <f t="shared" si="23"/>
        <v>282.9470814113518</v>
      </c>
      <c r="D506" s="8">
        <f t="shared" si="24"/>
        <v>77.46280959045399</v>
      </c>
      <c r="E506" s="8">
        <f t="shared" si="25"/>
        <v>25.730751502475062</v>
      </c>
      <c r="F506" s="8">
        <f t="shared" si="26"/>
        <v>123.78720282521951</v>
      </c>
      <c r="G506" s="8">
        <f t="shared" si="27"/>
        <v>177.77300361914527</v>
      </c>
      <c r="H506" s="14"/>
      <c r="I506" s="15"/>
      <c r="K506" s="11">
        <f t="shared" si="28"/>
        <v>0.4114391916833027</v>
      </c>
      <c r="L506" s="11">
        <f t="shared" si="29"/>
        <v>0.11264027041536857</v>
      </c>
      <c r="M506" s="11">
        <f t="shared" si="29"/>
        <v>0.03741561689477646</v>
      </c>
      <c r="N506" s="11">
        <f t="shared" si="29"/>
        <v>0.1800015268477055</v>
      </c>
      <c r="O506" s="11">
        <f t="shared" si="29"/>
        <v>0.2585033941588467</v>
      </c>
    </row>
    <row r="507" spans="1:15" s="7" customFormat="1" ht="11.25">
      <c r="A507" s="7">
        <v>1959</v>
      </c>
      <c r="B507" s="8">
        <f t="shared" si="22"/>
        <v>708.6125163881568</v>
      </c>
      <c r="C507" s="8">
        <f t="shared" si="23"/>
        <v>271.2464521921884</v>
      </c>
      <c r="D507" s="8">
        <f t="shared" si="24"/>
        <v>89.80129508429212</v>
      </c>
      <c r="E507" s="8">
        <f t="shared" si="25"/>
        <v>37.6992</v>
      </c>
      <c r="F507" s="8">
        <f t="shared" si="26"/>
        <v>132.40506097890972</v>
      </c>
      <c r="G507" s="8">
        <f t="shared" si="27"/>
        <v>177.46050813276653</v>
      </c>
      <c r="H507" s="14"/>
      <c r="I507" s="15"/>
      <c r="K507" s="11">
        <f t="shared" si="28"/>
        <v>0.38278529650414433</v>
      </c>
      <c r="L507" s="11">
        <f t="shared" si="29"/>
        <v>0.12672835013134548</v>
      </c>
      <c r="M507" s="11">
        <f t="shared" si="29"/>
        <v>0.05320143114625638</v>
      </c>
      <c r="N507" s="11">
        <f t="shared" si="29"/>
        <v>0.18685114631306085</v>
      </c>
      <c r="O507" s="11">
        <f t="shared" si="29"/>
        <v>0.25043377590519295</v>
      </c>
    </row>
    <row r="508" spans="1:15" s="7" customFormat="1" ht="11.25">
      <c r="A508" s="7">
        <v>1960</v>
      </c>
      <c r="B508" s="8">
        <f t="shared" si="22"/>
        <v>777.4997955369561</v>
      </c>
      <c r="C508" s="8">
        <f t="shared" si="23"/>
        <v>267.7877280000001</v>
      </c>
      <c r="D508" s="8">
        <f t="shared" si="24"/>
        <v>118.72300682450533</v>
      </c>
      <c r="E508" s="8">
        <f t="shared" si="25"/>
        <v>75.320532</v>
      </c>
      <c r="F508" s="8">
        <f t="shared" si="26"/>
        <v>138.3148211428572</v>
      </c>
      <c r="G508" s="8">
        <f t="shared" si="27"/>
        <v>177.35370756959347</v>
      </c>
      <c r="H508" s="14"/>
      <c r="I508" s="15"/>
      <c r="K508" s="11">
        <f t="shared" si="28"/>
        <v>0.3444216056868038</v>
      </c>
      <c r="L508" s="11">
        <f t="shared" si="29"/>
        <v>0.15269844121632595</v>
      </c>
      <c r="M508" s="11">
        <f t="shared" si="29"/>
        <v>0.09687530779089429</v>
      </c>
      <c r="N508" s="11">
        <f t="shared" si="29"/>
        <v>0.17789692285042258</v>
      </c>
      <c r="O508" s="11">
        <f t="shared" si="29"/>
        <v>0.22810772245555336</v>
      </c>
    </row>
    <row r="509" spans="1:15" s="7" customFormat="1" ht="11.25">
      <c r="A509" s="7">
        <v>1961</v>
      </c>
      <c r="B509" s="8">
        <f t="shared" si="22"/>
        <v>785.2786598935393</v>
      </c>
      <c r="C509" s="8">
        <f t="shared" si="23"/>
        <v>259.916544</v>
      </c>
      <c r="D509" s="8">
        <f t="shared" si="24"/>
        <v>130.38188461073184</v>
      </c>
      <c r="E509" s="8">
        <f t="shared" si="25"/>
        <v>77.330196</v>
      </c>
      <c r="F509" s="8">
        <f t="shared" si="26"/>
        <v>141.78722914285714</v>
      </c>
      <c r="G509" s="8">
        <f t="shared" si="27"/>
        <v>175.8628061399503</v>
      </c>
      <c r="H509" s="14"/>
      <c r="I509" s="15"/>
      <c r="K509" s="11">
        <f t="shared" si="28"/>
        <v>0.3309863839101868</v>
      </c>
      <c r="L509" s="11">
        <f t="shared" si="29"/>
        <v>0.16603263436244123</v>
      </c>
      <c r="M509" s="11">
        <f t="shared" si="29"/>
        <v>0.09847484714595925</v>
      </c>
      <c r="N509" s="11">
        <f t="shared" si="29"/>
        <v>0.18055657995606214</v>
      </c>
      <c r="O509" s="11">
        <f t="shared" si="29"/>
        <v>0.2239495546253506</v>
      </c>
    </row>
    <row r="510" spans="1:15" s="7" customFormat="1" ht="11.25">
      <c r="A510" s="7">
        <v>1962</v>
      </c>
      <c r="B510" s="8">
        <f t="shared" si="22"/>
        <v>823.7366350511693</v>
      </c>
      <c r="C510" s="8">
        <f t="shared" si="23"/>
        <v>264.06147599999997</v>
      </c>
      <c r="D510" s="8">
        <f t="shared" si="24"/>
        <v>155.8844235842046</v>
      </c>
      <c r="E510" s="8">
        <f t="shared" si="25"/>
        <v>78.335028</v>
      </c>
      <c r="F510" s="8">
        <f t="shared" si="26"/>
        <v>151.24762342857144</v>
      </c>
      <c r="G510" s="8">
        <f t="shared" si="27"/>
        <v>174.20808403839328</v>
      </c>
      <c r="H510" s="14"/>
      <c r="I510" s="15"/>
      <c r="K510" s="11">
        <f t="shared" si="28"/>
        <v>0.32056541467722494</v>
      </c>
      <c r="L510" s="11">
        <f t="shared" si="29"/>
        <v>0.18924061034935188</v>
      </c>
      <c r="M510" s="11">
        <f t="shared" si="29"/>
        <v>0.09509717629000917</v>
      </c>
      <c r="N510" s="11">
        <f t="shared" si="29"/>
        <v>0.1836116265718547</v>
      </c>
      <c r="O510" s="11">
        <f t="shared" si="29"/>
        <v>0.21148517211155934</v>
      </c>
    </row>
    <row r="511" spans="1:15" s="7" customFormat="1" ht="11.25">
      <c r="A511" s="7">
        <v>1963</v>
      </c>
      <c r="B511" s="8">
        <f t="shared" si="22"/>
        <v>855.9485003421557</v>
      </c>
      <c r="C511" s="8">
        <f t="shared" si="23"/>
        <v>281.47856399999995</v>
      </c>
      <c r="D511" s="8">
        <f t="shared" si="24"/>
        <v>178.9991905791065</v>
      </c>
      <c r="E511" s="8">
        <f t="shared" si="25"/>
        <v>79.84227600000001</v>
      </c>
      <c r="F511" s="8">
        <f t="shared" si="26"/>
        <v>142.81163657142855</v>
      </c>
      <c r="G511" s="8">
        <f t="shared" si="27"/>
        <v>172.8168331916208</v>
      </c>
      <c r="H511" s="14"/>
      <c r="I511" s="15"/>
      <c r="K511" s="11">
        <f t="shared" si="28"/>
        <v>0.32884988277622085</v>
      </c>
      <c r="L511" s="11">
        <f t="shared" si="29"/>
        <v>0.2091237854935824</v>
      </c>
      <c r="M511" s="11">
        <f t="shared" si="29"/>
        <v>0.0932792988924964</v>
      </c>
      <c r="N511" s="11">
        <f t="shared" si="29"/>
        <v>0.16684606201698024</v>
      </c>
      <c r="O511" s="11">
        <f t="shared" si="29"/>
        <v>0.2019009708207202</v>
      </c>
    </row>
    <row r="512" spans="1:15" s="7" customFormat="1" ht="11.25">
      <c r="A512" s="7">
        <v>1964</v>
      </c>
      <c r="B512" s="8">
        <f t="shared" si="22"/>
        <v>869.7005535583872</v>
      </c>
      <c r="C512" s="8">
        <f t="shared" si="23"/>
        <v>270.29980800000004</v>
      </c>
      <c r="D512" s="8">
        <f t="shared" si="24"/>
        <v>202.44630961686678</v>
      </c>
      <c r="E512" s="8">
        <f t="shared" si="25"/>
        <v>80.847108</v>
      </c>
      <c r="F512" s="8">
        <f t="shared" si="26"/>
        <v>144.63367885714285</v>
      </c>
      <c r="G512" s="8">
        <f t="shared" si="27"/>
        <v>171.4736490843775</v>
      </c>
      <c r="H512" s="14"/>
      <c r="I512" s="15"/>
      <c r="K512" s="11">
        <f t="shared" si="28"/>
        <v>0.31079640790622254</v>
      </c>
      <c r="L512" s="11">
        <f t="shared" si="29"/>
        <v>0.23277702743611692</v>
      </c>
      <c r="M512" s="11">
        <f t="shared" si="29"/>
        <v>0.09295970626810961</v>
      </c>
      <c r="N512" s="11">
        <f t="shared" si="29"/>
        <v>0.16630284787720662</v>
      </c>
      <c r="O512" s="11">
        <f t="shared" si="29"/>
        <v>0.1971640105123443</v>
      </c>
    </row>
    <row r="513" spans="1:15" s="7" customFormat="1" ht="11.25">
      <c r="A513" s="7">
        <v>1965</v>
      </c>
      <c r="B513" s="8">
        <f aca="true" t="shared" si="30" ref="B513:B548">SUM(C513:G513)</f>
        <v>876.1092623375371</v>
      </c>
      <c r="C513" s="8">
        <f aca="true" t="shared" si="31" ref="C513:C548">B76/1000</f>
        <v>250.663716</v>
      </c>
      <c r="D513" s="8">
        <f aca="true" t="shared" si="32" ref="D513:D548">B187/1000</f>
        <v>216.20014220156108</v>
      </c>
      <c r="E513" s="8">
        <f aca="true" t="shared" si="33" ref="E513:E548">B296/1000</f>
        <v>80.17722</v>
      </c>
      <c r="F513" s="8">
        <f aca="true" t="shared" si="34" ref="F513:F548">(B405-H405-G405)/1000</f>
        <v>158.872536</v>
      </c>
      <c r="G513" s="8">
        <f aca="true" t="shared" si="35" ref="G513:G548">(G405+H405)/1000</f>
        <v>170.19564813597609</v>
      </c>
      <c r="H513" s="14"/>
      <c r="I513" s="15"/>
      <c r="K513" s="11">
        <f aca="true" t="shared" si="36" ref="K513:K548">C513/B513</f>
        <v>0.2861101083798692</v>
      </c>
      <c r="L513" s="11">
        <f t="shared" si="29"/>
        <v>0.24677303561968966</v>
      </c>
      <c r="M513" s="11">
        <f t="shared" si="29"/>
        <v>0.09151509229120587</v>
      </c>
      <c r="N513" s="11">
        <f t="shared" si="29"/>
        <v>0.1813387243231672</v>
      </c>
      <c r="O513" s="11">
        <f t="shared" si="29"/>
        <v>0.19426303938606815</v>
      </c>
    </row>
    <row r="514" spans="1:15" s="7" customFormat="1" ht="11.25">
      <c r="A514" s="7">
        <v>1966</v>
      </c>
      <c r="B514" s="8">
        <f t="shared" si="30"/>
        <v>902.5376037205451</v>
      </c>
      <c r="C514" s="8">
        <f t="shared" si="31"/>
        <v>238.01958000000002</v>
      </c>
      <c r="D514" s="8">
        <f t="shared" si="32"/>
        <v>235.36116973829888</v>
      </c>
      <c r="E514" s="8">
        <f t="shared" si="33"/>
        <v>84.405888</v>
      </c>
      <c r="F514" s="8">
        <f t="shared" si="34"/>
        <v>175.6121948571429</v>
      </c>
      <c r="G514" s="8">
        <f t="shared" si="35"/>
        <v>169.13877112510343</v>
      </c>
      <c r="H514" s="14"/>
      <c r="I514" s="15"/>
      <c r="K514" s="11">
        <f t="shared" si="36"/>
        <v>0.2637226183361315</v>
      </c>
      <c r="L514" s="11">
        <f t="shared" si="29"/>
        <v>0.2607771341250113</v>
      </c>
      <c r="M514" s="11">
        <f t="shared" si="29"/>
        <v>0.09352063299307671</v>
      </c>
      <c r="N514" s="11">
        <f t="shared" si="29"/>
        <v>0.19457604218728833</v>
      </c>
      <c r="O514" s="11">
        <f t="shared" si="29"/>
        <v>0.1874035723584923</v>
      </c>
    </row>
    <row r="515" spans="1:15" s="7" customFormat="1" ht="11.25">
      <c r="A515" s="7">
        <v>1967</v>
      </c>
      <c r="B515" s="8">
        <f t="shared" si="30"/>
        <v>932.9434391932147</v>
      </c>
      <c r="C515" s="8">
        <f t="shared" si="31"/>
        <v>224.873028</v>
      </c>
      <c r="D515" s="8">
        <f t="shared" si="32"/>
        <v>261.42788867318984</v>
      </c>
      <c r="E515" s="8">
        <f t="shared" si="33"/>
        <v>81.768204</v>
      </c>
      <c r="F515" s="8">
        <f t="shared" si="34"/>
        <v>196.7858491428572</v>
      </c>
      <c r="G515" s="8">
        <f t="shared" si="35"/>
        <v>168.08846937716768</v>
      </c>
      <c r="H515" s="14"/>
      <c r="I515" s="15"/>
      <c r="K515" s="11">
        <f t="shared" si="36"/>
        <v>0.2410360784512986</v>
      </c>
      <c r="L515" s="11">
        <f t="shared" si="29"/>
        <v>0.2802183687569162</v>
      </c>
      <c r="M515" s="11">
        <f t="shared" si="29"/>
        <v>0.08764540331695887</v>
      </c>
      <c r="N515" s="11">
        <f t="shared" si="29"/>
        <v>0.21093009594775916</v>
      </c>
      <c r="O515" s="11">
        <f t="shared" si="29"/>
        <v>0.18017005352706725</v>
      </c>
    </row>
    <row r="516" spans="1:15" s="7" customFormat="1" ht="11.25">
      <c r="A516" s="7">
        <v>1968</v>
      </c>
      <c r="B516" s="8">
        <f t="shared" si="30"/>
        <v>970.4950486663514</v>
      </c>
      <c r="C516" s="8">
        <f t="shared" si="31"/>
        <v>227.92939200000004</v>
      </c>
      <c r="D516" s="8">
        <f t="shared" si="32"/>
        <v>299.9782593405088</v>
      </c>
      <c r="E516" s="8">
        <f t="shared" si="33"/>
        <v>87.211044</v>
      </c>
      <c r="F516" s="8">
        <f t="shared" si="34"/>
        <v>188.25020685714287</v>
      </c>
      <c r="G516" s="8">
        <f t="shared" si="35"/>
        <v>167.1261464686996</v>
      </c>
      <c r="H516" s="14"/>
      <c r="I516" s="15"/>
      <c r="K516" s="11">
        <f t="shared" si="36"/>
        <v>0.23485889218416856</v>
      </c>
      <c r="L516" s="11">
        <f t="shared" si="29"/>
        <v>0.3090981862841415</v>
      </c>
      <c r="M516" s="11">
        <f t="shared" si="29"/>
        <v>0.08986243064284039</v>
      </c>
      <c r="N516" s="11">
        <f t="shared" si="29"/>
        <v>0.19397338205468972</v>
      </c>
      <c r="O516" s="11">
        <f t="shared" si="29"/>
        <v>0.17220710883415982</v>
      </c>
    </row>
    <row r="517" spans="1:15" s="7" customFormat="1" ht="11.25">
      <c r="A517" s="7">
        <v>1969</v>
      </c>
      <c r="B517" s="8">
        <f t="shared" si="30"/>
        <v>1043.942200592559</v>
      </c>
      <c r="C517" s="8">
        <f t="shared" si="31"/>
        <v>227.720052</v>
      </c>
      <c r="D517" s="8">
        <f t="shared" si="32"/>
        <v>330.60427118982386</v>
      </c>
      <c r="E517" s="8">
        <f t="shared" si="33"/>
        <v>104.167584</v>
      </c>
      <c r="F517" s="8">
        <f t="shared" si="34"/>
        <v>215.18334971428575</v>
      </c>
      <c r="G517" s="8">
        <f t="shared" si="35"/>
        <v>166.2669436884492</v>
      </c>
      <c r="H517" s="14"/>
      <c r="I517" s="15"/>
      <c r="K517" s="11">
        <f t="shared" si="36"/>
        <v>0.21813473185655521</v>
      </c>
      <c r="L517" s="11">
        <f t="shared" si="29"/>
        <v>0.31668829079058913</v>
      </c>
      <c r="M517" s="11">
        <f t="shared" si="29"/>
        <v>0.09978290363285702</v>
      </c>
      <c r="N517" s="11">
        <f t="shared" si="29"/>
        <v>0.20612573147454344</v>
      </c>
      <c r="O517" s="11">
        <f t="shared" si="29"/>
        <v>0.15926834224545508</v>
      </c>
    </row>
    <row r="518" spans="1:15" s="7" customFormat="1" ht="11.25">
      <c r="A518" s="7">
        <v>1970</v>
      </c>
      <c r="B518" s="8">
        <f t="shared" si="30"/>
        <v>1126.1395207708067</v>
      </c>
      <c r="C518" s="8">
        <f t="shared" si="31"/>
        <v>243.37868400000008</v>
      </c>
      <c r="D518" s="8">
        <f t="shared" si="32"/>
        <v>357.80392800000004</v>
      </c>
      <c r="E518" s="8">
        <f t="shared" si="33"/>
        <v>119.072592</v>
      </c>
      <c r="F518" s="8">
        <f t="shared" si="34"/>
        <v>239.10926493506494</v>
      </c>
      <c r="G518" s="8">
        <f t="shared" si="35"/>
        <v>166.77505183574166</v>
      </c>
      <c r="H518" s="14"/>
      <c r="I518" s="15"/>
      <c r="K518" s="11">
        <f t="shared" si="36"/>
        <v>0.21611770079200765</v>
      </c>
      <c r="L518" s="11">
        <f t="shared" si="29"/>
        <v>0.31772610888843916</v>
      </c>
      <c r="M518" s="11">
        <f t="shared" si="29"/>
        <v>0.10573520403448641</v>
      </c>
      <c r="N518" s="11">
        <f t="shared" si="29"/>
        <v>0.21232650175655166</v>
      </c>
      <c r="O518" s="11">
        <f t="shared" si="29"/>
        <v>0.14809448452851512</v>
      </c>
    </row>
    <row r="519" spans="1:15" s="7" customFormat="1" ht="11.25">
      <c r="A519" s="7">
        <v>1971</v>
      </c>
      <c r="B519" s="8">
        <f t="shared" si="30"/>
        <v>1143.4933957203198</v>
      </c>
      <c r="C519" s="8">
        <f t="shared" si="31"/>
        <v>219.807</v>
      </c>
      <c r="D519" s="8">
        <f t="shared" si="32"/>
        <v>400.341816</v>
      </c>
      <c r="E519" s="8">
        <f t="shared" si="33"/>
        <v>132.261012</v>
      </c>
      <c r="F519" s="8">
        <f t="shared" si="34"/>
        <v>222.09762218181814</v>
      </c>
      <c r="G519" s="8">
        <f t="shared" si="35"/>
        <v>168.98594553850148</v>
      </c>
      <c r="H519" s="14"/>
      <c r="I519" s="15"/>
      <c r="K519" s="11">
        <f t="shared" si="36"/>
        <v>0.19222410975232362</v>
      </c>
      <c r="L519" s="11">
        <f t="shared" si="29"/>
        <v>0.35010417856223214</v>
      </c>
      <c r="M519" s="11">
        <f t="shared" si="29"/>
        <v>0.11566399289668387</v>
      </c>
      <c r="N519" s="11">
        <f t="shared" si="29"/>
        <v>0.19422728894897762</v>
      </c>
      <c r="O519" s="11">
        <f t="shared" si="29"/>
        <v>0.1477804298397826</v>
      </c>
    </row>
    <row r="520" spans="1:15" s="7" customFormat="1" ht="11.25">
      <c r="A520" s="7">
        <v>1972</v>
      </c>
      <c r="B520" s="8">
        <f t="shared" si="30"/>
        <v>1169.3584121954805</v>
      </c>
      <c r="C520" s="8">
        <f t="shared" si="31"/>
        <v>210.42856800000004</v>
      </c>
      <c r="D520" s="8">
        <f t="shared" si="32"/>
        <v>434.966652</v>
      </c>
      <c r="E520" s="8">
        <f t="shared" si="33"/>
        <v>140.090328</v>
      </c>
      <c r="F520" s="8">
        <f t="shared" si="34"/>
        <v>212.64927475324674</v>
      </c>
      <c r="G520" s="8">
        <f t="shared" si="35"/>
        <v>171.2235894422336</v>
      </c>
      <c r="H520" s="14"/>
      <c r="I520" s="15"/>
      <c r="K520" s="11">
        <f t="shared" si="36"/>
        <v>0.17995215650342702</v>
      </c>
      <c r="L520" s="11">
        <f t="shared" si="29"/>
        <v>0.37197034498887843</v>
      </c>
      <c r="M520" s="11">
        <f t="shared" si="29"/>
        <v>0.11980101783932884</v>
      </c>
      <c r="N520" s="11">
        <f t="shared" si="29"/>
        <v>0.1818512378544367</v>
      </c>
      <c r="O520" s="11">
        <f t="shared" si="29"/>
        <v>0.1464252428139289</v>
      </c>
    </row>
    <row r="521" spans="1:15" s="7" customFormat="1" ht="11.25">
      <c r="A521" s="7">
        <v>1973</v>
      </c>
      <c r="B521" s="8">
        <f t="shared" si="30"/>
        <v>1237.6234447348043</v>
      </c>
      <c r="C521" s="8">
        <f t="shared" si="31"/>
        <v>213.191856</v>
      </c>
      <c r="D521" s="8">
        <f t="shared" si="32"/>
        <v>476.625312</v>
      </c>
      <c r="E521" s="8">
        <f t="shared" si="33"/>
        <v>148.84073999999998</v>
      </c>
      <c r="F521" s="8">
        <f t="shared" si="34"/>
        <v>225.4772380779221</v>
      </c>
      <c r="G521" s="8">
        <f t="shared" si="35"/>
        <v>173.48829865688202</v>
      </c>
      <c r="H521" s="14"/>
      <c r="I521" s="15"/>
      <c r="K521" s="11">
        <f t="shared" si="36"/>
        <v>0.1722590638590257</v>
      </c>
      <c r="L521" s="11">
        <f t="shared" si="29"/>
        <v>0.3851133509369891</v>
      </c>
      <c r="M521" s="11">
        <f t="shared" si="29"/>
        <v>0.12026334878610295</v>
      </c>
      <c r="N521" s="11">
        <f t="shared" si="29"/>
        <v>0.18218565512568885</v>
      </c>
      <c r="O521" s="11">
        <f t="shared" si="29"/>
        <v>0.14017858129219327</v>
      </c>
    </row>
    <row r="522" spans="1:15" s="7" customFormat="1" ht="11.25">
      <c r="A522" s="7">
        <v>1974</v>
      </c>
      <c r="B522" s="8">
        <f t="shared" si="30"/>
        <v>1252.9367293211492</v>
      </c>
      <c r="C522" s="8">
        <f t="shared" si="31"/>
        <v>222.570288</v>
      </c>
      <c r="D522" s="8">
        <f t="shared" si="32"/>
        <v>421.4851560000001</v>
      </c>
      <c r="E522" s="8">
        <f t="shared" si="33"/>
        <v>159.60081599999998</v>
      </c>
      <c r="F522" s="8">
        <f t="shared" si="34"/>
        <v>273.5000752207793</v>
      </c>
      <c r="G522" s="8">
        <f t="shared" si="35"/>
        <v>175.7803941003696</v>
      </c>
      <c r="H522" s="14"/>
      <c r="I522" s="15"/>
      <c r="K522" s="11">
        <f t="shared" si="36"/>
        <v>0.17763888853397275</v>
      </c>
      <c r="L522" s="11">
        <f t="shared" si="29"/>
        <v>0.3363977973798916</v>
      </c>
      <c r="M522" s="11">
        <f t="shared" si="29"/>
        <v>0.1273813850811708</v>
      </c>
      <c r="N522" s="11">
        <f t="shared" si="29"/>
        <v>0.21828721979358348</v>
      </c>
      <c r="O522" s="11">
        <f t="shared" si="29"/>
        <v>0.14029470921138115</v>
      </c>
    </row>
    <row r="523" spans="1:15" s="7" customFormat="1" ht="11.25">
      <c r="A523" s="7">
        <v>1975</v>
      </c>
      <c r="B523" s="8">
        <f t="shared" si="30"/>
        <v>1217.6881175929275</v>
      </c>
      <c r="C523" s="8">
        <f t="shared" si="31"/>
        <v>197.365752</v>
      </c>
      <c r="D523" s="8">
        <f t="shared" si="32"/>
        <v>427.26294</v>
      </c>
      <c r="E523" s="8">
        <f t="shared" si="33"/>
        <v>157.33994400000003</v>
      </c>
      <c r="F523" s="8">
        <f t="shared" si="34"/>
        <v>257.61927896103896</v>
      </c>
      <c r="G523" s="8">
        <f t="shared" si="35"/>
        <v>178.10020263188827</v>
      </c>
      <c r="H523" s="14"/>
      <c r="I523" s="15"/>
      <c r="K523" s="11">
        <f t="shared" si="36"/>
        <v>0.1620823502738484</v>
      </c>
      <c r="L523" s="11">
        <f t="shared" si="29"/>
        <v>0.350880437960251</v>
      </c>
      <c r="M523" s="11">
        <f t="shared" si="29"/>
        <v>0.12921202213176125</v>
      </c>
      <c r="N523" s="11">
        <f t="shared" si="29"/>
        <v>0.21156425462234899</v>
      </c>
      <c r="O523" s="11">
        <f t="shared" si="29"/>
        <v>0.14626093501179016</v>
      </c>
    </row>
    <row r="524" spans="1:15" s="7" customFormat="1" ht="11.25">
      <c r="A524" s="7">
        <v>1976</v>
      </c>
      <c r="B524" s="8">
        <f t="shared" si="30"/>
        <v>1267.174531978124</v>
      </c>
      <c r="C524" s="8">
        <f t="shared" si="31"/>
        <v>208.08396</v>
      </c>
      <c r="D524" s="8">
        <f t="shared" si="32"/>
        <v>449.578584</v>
      </c>
      <c r="E524" s="8">
        <f t="shared" si="33"/>
        <v>179.57185199999998</v>
      </c>
      <c r="F524" s="8">
        <f t="shared" si="34"/>
        <v>249.43244394805194</v>
      </c>
      <c r="G524" s="8">
        <f t="shared" si="35"/>
        <v>180.50769203007192</v>
      </c>
      <c r="H524" s="14"/>
      <c r="I524" s="15"/>
      <c r="K524" s="11">
        <f t="shared" si="36"/>
        <v>0.1642109707454192</v>
      </c>
      <c r="L524" s="11">
        <f t="shared" si="29"/>
        <v>0.35478821003306066</v>
      </c>
      <c r="M524" s="11">
        <f t="shared" si="29"/>
        <v>0.1417104333052521</v>
      </c>
      <c r="N524" s="11">
        <f t="shared" si="29"/>
        <v>0.19684142764349533</v>
      </c>
      <c r="O524" s="11">
        <f t="shared" si="29"/>
        <v>0.1424489582727726</v>
      </c>
    </row>
    <row r="525" spans="1:15" s="7" customFormat="1" ht="11.25">
      <c r="A525" s="7">
        <v>1977</v>
      </c>
      <c r="B525" s="8">
        <f t="shared" si="30"/>
        <v>1246.734864998993</v>
      </c>
      <c r="C525" s="8">
        <f t="shared" si="31"/>
        <v>179.19503999999998</v>
      </c>
      <c r="D525" s="8">
        <f t="shared" si="32"/>
        <v>445.51738800000015</v>
      </c>
      <c r="E525" s="8">
        <f t="shared" si="33"/>
        <v>177.897132</v>
      </c>
      <c r="F525" s="8">
        <f t="shared" si="34"/>
        <v>261.1817383896105</v>
      </c>
      <c r="G525" s="8">
        <f t="shared" si="35"/>
        <v>182.94356660938243</v>
      </c>
      <c r="H525" s="14"/>
      <c r="I525" s="15"/>
      <c r="K525" s="11">
        <f t="shared" si="36"/>
        <v>0.1437314741335518</v>
      </c>
      <c r="L525" s="11">
        <f t="shared" si="29"/>
        <v>0.35734734024652465</v>
      </c>
      <c r="M525" s="11">
        <f t="shared" si="29"/>
        <v>0.14269042840968732</v>
      </c>
      <c r="N525" s="11">
        <f t="shared" si="29"/>
        <v>0.20949260802923114</v>
      </c>
      <c r="O525" s="11">
        <f t="shared" si="29"/>
        <v>0.14673814918100503</v>
      </c>
    </row>
    <row r="526" spans="1:15" s="7" customFormat="1" ht="11.25">
      <c r="A526" s="7">
        <v>1978</v>
      </c>
      <c r="B526" s="8">
        <f t="shared" si="30"/>
        <v>1285.6565864857905</v>
      </c>
      <c r="C526" s="8">
        <f t="shared" si="31"/>
        <v>180.53481599999998</v>
      </c>
      <c r="D526" s="8">
        <f t="shared" si="32"/>
        <v>469.256544</v>
      </c>
      <c r="E526" s="8">
        <f t="shared" si="33"/>
        <v>181.91646</v>
      </c>
      <c r="F526" s="8">
        <f t="shared" si="34"/>
        <v>268.5405945974026</v>
      </c>
      <c r="G526" s="8">
        <f t="shared" si="35"/>
        <v>185.40817188838784</v>
      </c>
      <c r="H526" s="14"/>
      <c r="I526" s="15"/>
      <c r="K526" s="11">
        <f t="shared" si="36"/>
        <v>0.14042226975515543</v>
      </c>
      <c r="L526" s="11">
        <f t="shared" si="29"/>
        <v>0.36499369188677694</v>
      </c>
      <c r="M526" s="11">
        <f t="shared" si="29"/>
        <v>0.14149692998287347</v>
      </c>
      <c r="N526" s="11">
        <f t="shared" si="29"/>
        <v>0.20887428059730212</v>
      </c>
      <c r="O526" s="11">
        <f t="shared" si="29"/>
        <v>0.14421282777789202</v>
      </c>
    </row>
    <row r="527" spans="1:15" s="7" customFormat="1" ht="11.25">
      <c r="A527" s="7">
        <v>1979</v>
      </c>
      <c r="B527" s="8">
        <f t="shared" si="30"/>
        <v>1347.0414341302567</v>
      </c>
      <c r="C527" s="8">
        <f t="shared" si="31"/>
        <v>200.170908</v>
      </c>
      <c r="D527" s="8">
        <f t="shared" si="32"/>
        <v>490.1486760000001</v>
      </c>
      <c r="E527" s="8">
        <f t="shared" si="33"/>
        <v>188.112924</v>
      </c>
      <c r="F527" s="8">
        <f t="shared" si="34"/>
        <v>280.7070662337663</v>
      </c>
      <c r="G527" s="8">
        <f t="shared" si="35"/>
        <v>187.90185989649027</v>
      </c>
      <c r="H527" s="14"/>
      <c r="I527" s="15"/>
      <c r="K527" s="11">
        <f t="shared" si="36"/>
        <v>0.14860040896161758</v>
      </c>
      <c r="L527" s="11">
        <f t="shared" si="29"/>
        <v>0.36387052660816926</v>
      </c>
      <c r="M527" s="11">
        <f t="shared" si="29"/>
        <v>0.1396489515717523</v>
      </c>
      <c r="N527" s="11">
        <f t="shared" si="29"/>
        <v>0.20838784845175176</v>
      </c>
      <c r="O527" s="11">
        <f aca="true" t="shared" si="37" ref="O527:O548">G527/$B527</f>
        <v>0.139492264406709</v>
      </c>
    </row>
    <row r="528" spans="1:15" s="7" customFormat="1" ht="11.25">
      <c r="A528" s="7">
        <v>1980</v>
      </c>
      <c r="B528" s="8">
        <f t="shared" si="30"/>
        <v>1327.8322347232897</v>
      </c>
      <c r="C528" s="8">
        <f t="shared" si="31"/>
        <v>202.34804399999996</v>
      </c>
      <c r="D528" s="8">
        <f t="shared" si="32"/>
        <v>467.958636</v>
      </c>
      <c r="E528" s="8">
        <f t="shared" si="33"/>
        <v>181.120968</v>
      </c>
      <c r="F528" s="8">
        <f t="shared" si="34"/>
        <v>287.69073574025975</v>
      </c>
      <c r="G528" s="8">
        <f t="shared" si="35"/>
        <v>188.7138509830301</v>
      </c>
      <c r="H528" s="14"/>
      <c r="I528" s="15"/>
      <c r="K528" s="11">
        <f t="shared" si="36"/>
        <v>0.15238976634888501</v>
      </c>
      <c r="L528" s="11">
        <f aca="true" t="shared" si="38" ref="L528:N548">D528/$B528</f>
        <v>0.35242301230736356</v>
      </c>
      <c r="M528" s="11">
        <f t="shared" si="38"/>
        <v>0.13640350283990826</v>
      </c>
      <c r="N528" s="11">
        <f t="shared" si="38"/>
        <v>0.2166619609142207</v>
      </c>
      <c r="O528" s="11">
        <f t="shared" si="37"/>
        <v>0.1421217575896225</v>
      </c>
    </row>
    <row r="529" spans="1:15" s="7" customFormat="1" ht="11.25">
      <c r="A529" s="7">
        <v>1981</v>
      </c>
      <c r="B529" s="8">
        <f t="shared" si="30"/>
        <v>1289.1897177671283</v>
      </c>
      <c r="C529" s="8">
        <f t="shared" si="31"/>
        <v>205.864956</v>
      </c>
      <c r="D529" s="8">
        <f t="shared" si="32"/>
        <v>420.8571360000001</v>
      </c>
      <c r="E529" s="8">
        <f t="shared" si="33"/>
        <v>170.6121</v>
      </c>
      <c r="F529" s="8">
        <f t="shared" si="34"/>
        <v>300.3011542337662</v>
      </c>
      <c r="G529" s="8">
        <f t="shared" si="35"/>
        <v>191.55437153336192</v>
      </c>
      <c r="H529" s="14"/>
      <c r="I529" s="15"/>
      <c r="K529" s="11">
        <f t="shared" si="36"/>
        <v>0.15968553981066289</v>
      </c>
      <c r="L529" s="11">
        <f t="shared" si="38"/>
        <v>0.3264508940770355</v>
      </c>
      <c r="M529" s="11">
        <f t="shared" si="38"/>
        <v>0.1323405683808117</v>
      </c>
      <c r="N529" s="11">
        <f t="shared" si="38"/>
        <v>0.2329379067294197</v>
      </c>
      <c r="O529" s="11">
        <f t="shared" si="37"/>
        <v>0.14858509100207018</v>
      </c>
    </row>
    <row r="530" spans="1:15" s="7" customFormat="1" ht="11.25">
      <c r="A530" s="7">
        <v>1982</v>
      </c>
      <c r="B530" s="8">
        <f t="shared" si="30"/>
        <v>1279.609215766503</v>
      </c>
      <c r="C530" s="8">
        <f t="shared" si="31"/>
        <v>197.40762</v>
      </c>
      <c r="D530" s="8">
        <f t="shared" si="32"/>
        <v>407.459376</v>
      </c>
      <c r="E530" s="8">
        <f t="shared" si="33"/>
        <v>164.70871200000002</v>
      </c>
      <c r="F530" s="8">
        <f t="shared" si="34"/>
        <v>315.60893438961034</v>
      </c>
      <c r="G530" s="8">
        <f t="shared" si="35"/>
        <v>194.42457337689265</v>
      </c>
      <c r="H530" s="14"/>
      <c r="I530" s="15"/>
      <c r="K530" s="11">
        <f t="shared" si="36"/>
        <v>0.1542718023343949</v>
      </c>
      <c r="L530" s="11">
        <f t="shared" si="38"/>
        <v>0.3184248526656057</v>
      </c>
      <c r="M530" s="11">
        <f t="shared" si="38"/>
        <v>0.12871797887243044</v>
      </c>
      <c r="N530" s="11">
        <f t="shared" si="38"/>
        <v>0.24664478068842008</v>
      </c>
      <c r="O530" s="11">
        <f t="shared" si="37"/>
        <v>0.1519405854391489</v>
      </c>
    </row>
    <row r="531" spans="1:15" s="7" customFormat="1" ht="11.25">
      <c r="A531" s="7">
        <v>1983</v>
      </c>
      <c r="B531" s="8">
        <f t="shared" si="30"/>
        <v>1291.709114367396</v>
      </c>
      <c r="C531" s="8">
        <f t="shared" si="31"/>
        <v>209.75868</v>
      </c>
      <c r="D531" s="8">
        <f t="shared" si="32"/>
        <v>402.7282919999999</v>
      </c>
      <c r="E531" s="8">
        <f t="shared" si="33"/>
        <v>166.00662</v>
      </c>
      <c r="F531" s="8">
        <f t="shared" si="34"/>
        <v>315.8906923116883</v>
      </c>
      <c r="G531" s="8">
        <f t="shared" si="35"/>
        <v>197.32483005570796</v>
      </c>
      <c r="H531" s="14"/>
      <c r="I531" s="15"/>
      <c r="K531" s="11">
        <f t="shared" si="36"/>
        <v>0.16238848024442995</v>
      </c>
      <c r="L531" s="11">
        <f t="shared" si="38"/>
        <v>0.31177939949524375</v>
      </c>
      <c r="M531" s="11">
        <f t="shared" si="38"/>
        <v>0.12851703077228838</v>
      </c>
      <c r="N531" s="11">
        <f t="shared" si="38"/>
        <v>0.24455249931900744</v>
      </c>
      <c r="O531" s="11">
        <f t="shared" si="37"/>
        <v>0.15276259016903057</v>
      </c>
    </row>
    <row r="532" spans="1:15" s="7" customFormat="1" ht="11.25">
      <c r="A532" s="7">
        <v>1984</v>
      </c>
      <c r="B532" s="8">
        <f t="shared" si="30"/>
        <v>1333.966623555304</v>
      </c>
      <c r="C532" s="8">
        <f t="shared" si="31"/>
        <v>235.88431199999997</v>
      </c>
      <c r="D532" s="8">
        <f t="shared" si="32"/>
        <v>389.91668400000003</v>
      </c>
      <c r="E532" s="8">
        <f t="shared" si="33"/>
        <v>185.05656</v>
      </c>
      <c r="F532" s="8">
        <f t="shared" si="34"/>
        <v>322.85354524675324</v>
      </c>
      <c r="G532" s="8">
        <f t="shared" si="35"/>
        <v>200.25552230855092</v>
      </c>
      <c r="H532" s="14"/>
      <c r="I532" s="15"/>
      <c r="K532" s="11">
        <f t="shared" si="36"/>
        <v>0.17682924582574505</v>
      </c>
      <c r="L532" s="11">
        <f t="shared" si="38"/>
        <v>0.29229868057777136</v>
      </c>
      <c r="M532" s="11">
        <f t="shared" si="38"/>
        <v>0.13872652938405985</v>
      </c>
      <c r="N532" s="11">
        <f t="shared" si="38"/>
        <v>0.24202520478831774</v>
      </c>
      <c r="O532" s="11">
        <f t="shared" si="37"/>
        <v>0.15012033942410602</v>
      </c>
    </row>
    <row r="533" spans="1:15" s="7" customFormat="1" ht="11.25">
      <c r="A533" s="7">
        <v>1985</v>
      </c>
      <c r="B533" s="8">
        <f t="shared" si="30"/>
        <v>1374.3695271771953</v>
      </c>
      <c r="C533" s="8">
        <f t="shared" si="31"/>
        <v>232.702344</v>
      </c>
      <c r="D533" s="8">
        <f t="shared" si="32"/>
        <v>395.35952399999996</v>
      </c>
      <c r="E533" s="8">
        <f t="shared" si="33"/>
        <v>196.40278800000007</v>
      </c>
      <c r="F533" s="8">
        <f t="shared" si="34"/>
        <v>346.68783293506493</v>
      </c>
      <c r="G533" s="8">
        <f t="shared" si="35"/>
        <v>203.21703824213012</v>
      </c>
      <c r="H533" s="14"/>
      <c r="I533" s="15"/>
      <c r="K533" s="11">
        <f t="shared" si="36"/>
        <v>0.16931570396350767</v>
      </c>
      <c r="L533" s="11">
        <f t="shared" si="38"/>
        <v>0.2876661015702416</v>
      </c>
      <c r="M533" s="11">
        <f t="shared" si="38"/>
        <v>0.14290391638949526</v>
      </c>
      <c r="N533" s="11">
        <f t="shared" si="38"/>
        <v>0.2522522699169006</v>
      </c>
      <c r="O533" s="11">
        <f t="shared" si="37"/>
        <v>0.1478620081598547</v>
      </c>
    </row>
    <row r="534" spans="1:15" s="7" customFormat="1" ht="11.25">
      <c r="A534" s="7">
        <v>1986</v>
      </c>
      <c r="B534" s="8">
        <f t="shared" si="30"/>
        <v>1359.2242313773318</v>
      </c>
      <c r="C534" s="8">
        <f t="shared" si="31"/>
        <v>212.605704</v>
      </c>
      <c r="D534" s="8">
        <f t="shared" si="32"/>
        <v>406.0777320000001</v>
      </c>
      <c r="E534" s="8">
        <f t="shared" si="33"/>
        <v>190.33192799999998</v>
      </c>
      <c r="F534" s="8">
        <f t="shared" si="34"/>
        <v>343.9990938701298</v>
      </c>
      <c r="G534" s="8">
        <f t="shared" si="35"/>
        <v>206.20977350720213</v>
      </c>
      <c r="H534" s="14"/>
      <c r="I534" s="15"/>
      <c r="K534" s="11">
        <f t="shared" si="36"/>
        <v>0.15641694658765903</v>
      </c>
      <c r="L534" s="11">
        <f t="shared" si="38"/>
        <v>0.2987569840397214</v>
      </c>
      <c r="M534" s="11">
        <f t="shared" si="38"/>
        <v>0.14002982260486369</v>
      </c>
      <c r="N534" s="11">
        <f t="shared" si="38"/>
        <v>0.25308487439305577</v>
      </c>
      <c r="O534" s="11">
        <f t="shared" si="37"/>
        <v>0.15171137237470025</v>
      </c>
    </row>
    <row r="535" spans="1:15" s="7" customFormat="1" ht="11.25">
      <c r="A535" s="7">
        <v>1987</v>
      </c>
      <c r="B535" s="8">
        <f t="shared" si="30"/>
        <v>1410.5289550120553</v>
      </c>
      <c r="C535" s="8">
        <f t="shared" si="31"/>
        <v>210.88911599999997</v>
      </c>
      <c r="D535" s="8">
        <f t="shared" si="32"/>
        <v>414.116388</v>
      </c>
      <c r="E535" s="8">
        <f t="shared" si="33"/>
        <v>196.86333599999995</v>
      </c>
      <c r="F535" s="8">
        <f t="shared" si="34"/>
        <v>379.42598353246746</v>
      </c>
      <c r="G535" s="8">
        <f t="shared" si="35"/>
        <v>209.23413147958806</v>
      </c>
      <c r="H535" s="14"/>
      <c r="I535" s="15"/>
      <c r="K535" s="11">
        <f t="shared" si="36"/>
        <v>0.14951066069976393</v>
      </c>
      <c r="L535" s="11">
        <f t="shared" si="38"/>
        <v>0.29358942723473597</v>
      </c>
      <c r="M535" s="11">
        <f t="shared" si="38"/>
        <v>0.13956702930519949</v>
      </c>
      <c r="N535" s="11">
        <f t="shared" si="38"/>
        <v>0.2689955297863592</v>
      </c>
      <c r="O535" s="11">
        <f t="shared" si="37"/>
        <v>0.14833735297394146</v>
      </c>
    </row>
    <row r="536" spans="1:15" s="7" customFormat="1" ht="11.25">
      <c r="A536" s="7">
        <v>1988</v>
      </c>
      <c r="B536" s="8">
        <f t="shared" si="30"/>
        <v>1471.6622050566787</v>
      </c>
      <c r="C536" s="8">
        <f t="shared" si="31"/>
        <v>204.65078400000002</v>
      </c>
      <c r="D536" s="8">
        <f t="shared" si="32"/>
        <v>402.05840400000005</v>
      </c>
      <c r="E536" s="8">
        <f t="shared" si="33"/>
        <v>192.38345999999999</v>
      </c>
      <c r="F536" s="8">
        <f t="shared" si="34"/>
        <v>460.27903361038955</v>
      </c>
      <c r="G536" s="8">
        <f t="shared" si="35"/>
        <v>212.29052344628892</v>
      </c>
      <c r="H536" s="14"/>
      <c r="I536" s="15"/>
      <c r="K536" s="11">
        <f t="shared" si="36"/>
        <v>0.13906097696659828</v>
      </c>
      <c r="L536" s="11">
        <f t="shared" si="38"/>
        <v>0.2732001967696897</v>
      </c>
      <c r="M536" s="11">
        <f t="shared" si="38"/>
        <v>0.13072528419834675</v>
      </c>
      <c r="N536" s="11">
        <f t="shared" si="38"/>
        <v>0.3127613334288643</v>
      </c>
      <c r="O536" s="11">
        <f t="shared" si="37"/>
        <v>0.14425220863650084</v>
      </c>
    </row>
    <row r="537" spans="1:15" s="7" customFormat="1" ht="11.25">
      <c r="A537" s="7">
        <v>1989</v>
      </c>
      <c r="B537" s="8">
        <f t="shared" si="30"/>
        <v>1487.440746874794</v>
      </c>
      <c r="C537" s="8">
        <f t="shared" si="31"/>
        <v>206.032428</v>
      </c>
      <c r="D537" s="8">
        <f t="shared" si="32"/>
        <v>404.0262</v>
      </c>
      <c r="E537" s="8">
        <f t="shared" si="33"/>
        <v>208.042092</v>
      </c>
      <c r="F537" s="8">
        <f t="shared" si="34"/>
        <v>453.96065807792206</v>
      </c>
      <c r="G537" s="8">
        <f t="shared" si="35"/>
        <v>215.37936879687186</v>
      </c>
      <c r="H537" s="14"/>
      <c r="I537" s="15"/>
      <c r="K537" s="11">
        <f t="shared" si="36"/>
        <v>0.13851471289386622</v>
      </c>
      <c r="L537" s="11">
        <f t="shared" si="38"/>
        <v>0.2716250720231272</v>
      </c>
      <c r="M537" s="11">
        <f t="shared" si="38"/>
        <v>0.1398658013350175</v>
      </c>
      <c r="N537" s="11">
        <f t="shared" si="38"/>
        <v>0.3051957928621505</v>
      </c>
      <c r="O537" s="11">
        <f t="shared" si="37"/>
        <v>0.14479862088583856</v>
      </c>
    </row>
    <row r="538" spans="1:15" s="7" customFormat="1" ht="11.25">
      <c r="A538" s="7">
        <v>1990</v>
      </c>
      <c r="B538" s="8">
        <f t="shared" si="30"/>
        <v>1459.3265214491837</v>
      </c>
      <c r="C538" s="8">
        <f t="shared" si="31"/>
        <v>220.602492</v>
      </c>
      <c r="D538" s="8">
        <f t="shared" si="32"/>
        <v>413.4883680000001</v>
      </c>
      <c r="E538" s="8">
        <f t="shared" si="33"/>
        <v>224.62182</v>
      </c>
      <c r="F538" s="8">
        <f t="shared" si="34"/>
        <v>383.89630859740265</v>
      </c>
      <c r="G538" s="8">
        <f t="shared" si="35"/>
        <v>216.717532851781</v>
      </c>
      <c r="H538" s="14"/>
      <c r="I538" s="15"/>
      <c r="K538" s="11">
        <f t="shared" si="36"/>
        <v>0.15116732873526534</v>
      </c>
      <c r="L538" s="11">
        <f t="shared" si="38"/>
        <v>0.2833419128087836</v>
      </c>
      <c r="M538" s="11">
        <f t="shared" si="38"/>
        <v>0.15392156361068488</v>
      </c>
      <c r="N538" s="11">
        <f t="shared" si="38"/>
        <v>0.26306402505189486</v>
      </c>
      <c r="O538" s="11">
        <f t="shared" si="37"/>
        <v>0.14850516979337133</v>
      </c>
    </row>
    <row r="539" spans="1:15" s="7" customFormat="1" ht="11.25">
      <c r="A539" s="7">
        <v>1991</v>
      </c>
      <c r="B539" s="8">
        <f t="shared" si="30"/>
        <v>1517.1270259983048</v>
      </c>
      <c r="C539" s="8">
        <f t="shared" si="31"/>
        <v>224.41248000000002</v>
      </c>
      <c r="D539" s="8">
        <f t="shared" si="32"/>
        <v>449.28550800000005</v>
      </c>
      <c r="E539" s="8">
        <f t="shared" si="33"/>
        <v>235.92618</v>
      </c>
      <c r="F539" s="8">
        <f t="shared" si="34"/>
        <v>387.740030025974</v>
      </c>
      <c r="G539" s="8">
        <f t="shared" si="35"/>
        <v>219.7628279723307</v>
      </c>
      <c r="H539" s="14"/>
      <c r="I539" s="15"/>
      <c r="K539" s="11">
        <f t="shared" si="36"/>
        <v>0.14791937402362956</v>
      </c>
      <c r="L539" s="11">
        <f t="shared" si="38"/>
        <v>0.29614231392678525</v>
      </c>
      <c r="M539" s="11">
        <f t="shared" si="38"/>
        <v>0.15550852101178217</v>
      </c>
      <c r="N539" s="11">
        <f t="shared" si="38"/>
        <v>0.255575191385726</v>
      </c>
      <c r="O539" s="11">
        <f t="shared" si="37"/>
        <v>0.14485459965207703</v>
      </c>
    </row>
    <row r="540" spans="1:15" s="7" customFormat="1" ht="11.25">
      <c r="A540" s="7">
        <v>1992</v>
      </c>
      <c r="B540" s="8">
        <f t="shared" si="30"/>
        <v>1490.2782392970214</v>
      </c>
      <c r="C540" s="8">
        <f t="shared" si="31"/>
        <v>182.20953599999999</v>
      </c>
      <c r="D540" s="8">
        <f t="shared" si="32"/>
        <v>438.860376</v>
      </c>
      <c r="E540" s="8">
        <f t="shared" si="33"/>
        <v>229.687848</v>
      </c>
      <c r="F540" s="8">
        <f t="shared" si="34"/>
        <v>416.67991774025984</v>
      </c>
      <c r="G540" s="8">
        <f t="shared" si="35"/>
        <v>222.84056155676157</v>
      </c>
      <c r="H540" s="14"/>
      <c r="I540" s="15"/>
      <c r="K540" s="11">
        <f t="shared" si="36"/>
        <v>0.12226544761597671</v>
      </c>
      <c r="L540" s="11">
        <f t="shared" si="38"/>
        <v>0.29448217415226746</v>
      </c>
      <c r="M540" s="11">
        <f t="shared" si="38"/>
        <v>0.1541241373210589</v>
      </c>
      <c r="N540" s="11">
        <f t="shared" si="38"/>
        <v>0.2795987398546541</v>
      </c>
      <c r="O540" s="11">
        <f t="shared" si="37"/>
        <v>0.1495295010560428</v>
      </c>
    </row>
    <row r="541" spans="1:15" s="7" customFormat="1" ht="11.25">
      <c r="A541" s="7">
        <v>1993</v>
      </c>
      <c r="B541" s="8">
        <f t="shared" si="30"/>
        <v>1524.2201624231498</v>
      </c>
      <c r="C541" s="8">
        <f t="shared" si="31"/>
        <v>164.038824</v>
      </c>
      <c r="D541" s="8">
        <f t="shared" si="32"/>
        <v>449.70418799999993</v>
      </c>
      <c r="E541" s="8">
        <f t="shared" si="33"/>
        <v>242.20638</v>
      </c>
      <c r="F541" s="8">
        <f t="shared" si="34"/>
        <v>442.31959992207794</v>
      </c>
      <c r="G541" s="8">
        <f t="shared" si="35"/>
        <v>225.9511705010718</v>
      </c>
      <c r="H541" s="14"/>
      <c r="I541" s="15"/>
      <c r="K541" s="11">
        <f t="shared" si="36"/>
        <v>0.1076214762434431</v>
      </c>
      <c r="L541" s="11">
        <f t="shared" si="38"/>
        <v>0.295038865832267</v>
      </c>
      <c r="M541" s="11">
        <f t="shared" si="38"/>
        <v>0.15890511487195466</v>
      </c>
      <c r="N541" s="11">
        <f t="shared" si="38"/>
        <v>0.2901940354987132</v>
      </c>
      <c r="O541" s="11">
        <f t="shared" si="37"/>
        <v>0.14824050755362195</v>
      </c>
    </row>
    <row r="542" spans="1:15" s="7" customFormat="1" ht="11.25">
      <c r="A542" s="7">
        <v>1994</v>
      </c>
      <c r="B542" s="8">
        <f t="shared" si="30"/>
        <v>1530.5674988683143</v>
      </c>
      <c r="C542" s="8">
        <f t="shared" si="31"/>
        <v>166.885848</v>
      </c>
      <c r="D542" s="8">
        <f t="shared" si="32"/>
        <v>443.047176</v>
      </c>
      <c r="E542" s="8">
        <f t="shared" si="33"/>
        <v>250.83118800000003</v>
      </c>
      <c r="F542" s="8">
        <f t="shared" si="34"/>
        <v>440.7081863636364</v>
      </c>
      <c r="G542" s="8">
        <f t="shared" si="35"/>
        <v>229.0951005046779</v>
      </c>
      <c r="H542" s="14"/>
      <c r="I542" s="15"/>
      <c r="K542" s="11">
        <f t="shared" si="36"/>
        <v>0.10903527490515359</v>
      </c>
      <c r="L542" s="11">
        <f t="shared" si="38"/>
        <v>0.28946595058864405</v>
      </c>
      <c r="M542" s="11">
        <f t="shared" si="38"/>
        <v>0.16388116707395264</v>
      </c>
      <c r="N542" s="11">
        <f t="shared" si="38"/>
        <v>0.28793776601782767</v>
      </c>
      <c r="O542" s="11">
        <f t="shared" si="37"/>
        <v>0.14967984141442206</v>
      </c>
    </row>
    <row r="543" spans="1:15" s="7" customFormat="1" ht="11.25">
      <c r="A543" s="7">
        <v>1995</v>
      </c>
      <c r="B543" s="8">
        <f t="shared" si="30"/>
        <v>1601.1592734057097</v>
      </c>
      <c r="C543" s="8">
        <f t="shared" si="31"/>
        <v>186.01952400000002</v>
      </c>
      <c r="D543" s="8">
        <f t="shared" si="32"/>
        <v>447.945732</v>
      </c>
      <c r="E543" s="8">
        <f t="shared" si="33"/>
        <v>271.848924</v>
      </c>
      <c r="F543" s="8">
        <f t="shared" si="34"/>
        <v>463.0722871168832</v>
      </c>
      <c r="G543" s="8">
        <f t="shared" si="35"/>
        <v>232.27280628882636</v>
      </c>
      <c r="H543" s="14"/>
      <c r="I543" s="15"/>
      <c r="K543" s="11">
        <f t="shared" si="36"/>
        <v>0.11617802618994386</v>
      </c>
      <c r="L543" s="11">
        <f t="shared" si="38"/>
        <v>0.27976338109525306</v>
      </c>
      <c r="M543" s="11">
        <f t="shared" si="38"/>
        <v>0.1697825622442731</v>
      </c>
      <c r="N543" s="11">
        <f t="shared" si="38"/>
        <v>0.28921063307581873</v>
      </c>
      <c r="O543" s="11">
        <f t="shared" si="37"/>
        <v>0.14506539739471122</v>
      </c>
    </row>
    <row r="544" spans="1:15" s="7" customFormat="1" ht="11.25">
      <c r="A544" s="7">
        <v>1996</v>
      </c>
      <c r="B544" s="8">
        <f t="shared" si="30"/>
        <v>1658.6268123149348</v>
      </c>
      <c r="C544" s="8">
        <f t="shared" si="31"/>
        <v>189.87138000000002</v>
      </c>
      <c r="D544" s="8">
        <f t="shared" si="32"/>
        <v>493.37251200000003</v>
      </c>
      <c r="E544" s="8">
        <f t="shared" si="33"/>
        <v>294.499512</v>
      </c>
      <c r="F544" s="8">
        <f t="shared" si="34"/>
        <v>445.3986564935065</v>
      </c>
      <c r="G544" s="8">
        <f t="shared" si="35"/>
        <v>235.48475182142818</v>
      </c>
      <c r="H544" s="14"/>
      <c r="I544" s="15"/>
      <c r="K544" s="11">
        <f t="shared" si="36"/>
        <v>0.11447504561619726</v>
      </c>
      <c r="L544" s="11">
        <f t="shared" si="38"/>
        <v>0.29745842062652006</v>
      </c>
      <c r="M544" s="11">
        <f t="shared" si="38"/>
        <v>0.1775562229028294</v>
      </c>
      <c r="N544" s="11">
        <f t="shared" si="38"/>
        <v>0.2685345812490915</v>
      </c>
      <c r="O544" s="11">
        <f t="shared" si="37"/>
        <v>0.1419757296053617</v>
      </c>
    </row>
    <row r="545" spans="1:15" s="7" customFormat="1" ht="11.25">
      <c r="A545" s="7">
        <v>1997</v>
      </c>
      <c r="B545" s="8">
        <f t="shared" si="30"/>
        <v>1660.514481743343</v>
      </c>
      <c r="C545" s="8">
        <f t="shared" si="31"/>
        <v>195.230484</v>
      </c>
      <c r="D545" s="8">
        <f t="shared" si="32"/>
        <v>489.8137320000001</v>
      </c>
      <c r="E545" s="8">
        <f t="shared" si="33"/>
        <v>287.00514000000004</v>
      </c>
      <c r="F545" s="8">
        <f t="shared" si="34"/>
        <v>449.7337151948052</v>
      </c>
      <c r="G545" s="8">
        <f t="shared" si="35"/>
        <v>238.73141054853784</v>
      </c>
      <c r="H545" s="14"/>
      <c r="I545" s="15"/>
      <c r="K545" s="11">
        <f t="shared" si="36"/>
        <v>0.1175722862681879</v>
      </c>
      <c r="L545" s="11">
        <f t="shared" si="38"/>
        <v>0.2949770913685461</v>
      </c>
      <c r="M545" s="11">
        <f t="shared" si="38"/>
        <v>0.17284109422441093</v>
      </c>
      <c r="N545" s="11">
        <f t="shared" si="38"/>
        <v>0.27083998371555196</v>
      </c>
      <c r="O545" s="11">
        <f t="shared" si="37"/>
        <v>0.1437695444233032</v>
      </c>
    </row>
    <row r="546" spans="1:15" s="7" customFormat="1" ht="11.25">
      <c r="A546" s="7">
        <v>1998</v>
      </c>
      <c r="B546" s="8">
        <f t="shared" si="30"/>
        <v>1679.5423247406177</v>
      </c>
      <c r="C546" s="8">
        <f t="shared" si="31"/>
        <v>177.855264</v>
      </c>
      <c r="D546" s="8">
        <f t="shared" si="32"/>
        <v>515.981232</v>
      </c>
      <c r="E546" s="8">
        <f t="shared" si="33"/>
        <v>294.08083200000004</v>
      </c>
      <c r="F546" s="8">
        <f t="shared" si="34"/>
        <v>449.61173110790656</v>
      </c>
      <c r="G546" s="8">
        <f t="shared" si="35"/>
        <v>242.01326563271127</v>
      </c>
      <c r="H546" s="14"/>
      <c r="I546" s="15"/>
      <c r="K546" s="11">
        <f t="shared" si="36"/>
        <v>0.1058950771171946</v>
      </c>
      <c r="L546" s="11">
        <f t="shared" si="38"/>
        <v>0.307215379094234</v>
      </c>
      <c r="M546" s="11">
        <f t="shared" si="38"/>
        <v>0.1750958148943444</v>
      </c>
      <c r="N546" s="11">
        <f t="shared" si="38"/>
        <v>0.26769895851082104</v>
      </c>
      <c r="O546" s="11">
        <f t="shared" si="37"/>
        <v>0.14409477038340604</v>
      </c>
    </row>
    <row r="547" spans="1:15" s="7" customFormat="1" ht="11.25">
      <c r="A547" s="7">
        <v>1999</v>
      </c>
      <c r="B547" s="8">
        <f t="shared" si="30"/>
        <v>1705.2105833906935</v>
      </c>
      <c r="C547" s="8">
        <f t="shared" si="31"/>
        <v>177.394716</v>
      </c>
      <c r="D547" s="8">
        <f t="shared" si="32"/>
        <v>497.26623600000005</v>
      </c>
      <c r="E547" s="8">
        <f t="shared" si="33"/>
        <v>296.592912</v>
      </c>
      <c r="F547" s="8">
        <f t="shared" si="34"/>
        <v>488.62590919220776</v>
      </c>
      <c r="G547" s="8">
        <f t="shared" si="35"/>
        <v>245.3308101984857</v>
      </c>
      <c r="H547" s="14"/>
      <c r="I547" s="15"/>
      <c r="K547" s="11">
        <f t="shared" si="36"/>
        <v>0.10403097290615147</v>
      </c>
      <c r="L547" s="11">
        <f t="shared" si="38"/>
        <v>0.29161573405861724</v>
      </c>
      <c r="M547" s="11">
        <f t="shared" si="38"/>
        <v>0.17393330471257426</v>
      </c>
      <c r="N547" s="11">
        <f t="shared" si="38"/>
        <v>0.2865487195256605</v>
      </c>
      <c r="O547" s="11">
        <f t="shared" si="37"/>
        <v>0.14387126879699652</v>
      </c>
    </row>
    <row r="548" spans="1:15" s="7" customFormat="1" ht="11.25">
      <c r="A548" s="7">
        <v>2000</v>
      </c>
      <c r="B548" s="8">
        <f t="shared" si="30"/>
        <v>1701.2376569820872</v>
      </c>
      <c r="C548" s="8">
        <f t="shared" si="31"/>
        <v>185.642712</v>
      </c>
      <c r="D548" s="8">
        <f t="shared" si="32"/>
        <v>490.10680800000006</v>
      </c>
      <c r="E548" s="8">
        <f t="shared" si="33"/>
        <v>288.17744400000004</v>
      </c>
      <c r="F548" s="8">
        <f t="shared" si="34"/>
        <v>490.42072450242125</v>
      </c>
      <c r="G548" s="8">
        <f t="shared" si="35"/>
        <v>246.88996847966587</v>
      </c>
      <c r="H548" s="14"/>
      <c r="I548" s="15"/>
      <c r="K548" s="11">
        <f t="shared" si="36"/>
        <v>0.1091221507107485</v>
      </c>
      <c r="L548" s="11">
        <f t="shared" si="38"/>
        <v>0.28808838435273393</v>
      </c>
      <c r="M548" s="11">
        <f t="shared" si="38"/>
        <v>0.16939281987868338</v>
      </c>
      <c r="N548" s="11">
        <f t="shared" si="38"/>
        <v>0.2882729067803518</v>
      </c>
      <c r="O548" s="11">
        <f t="shared" si="37"/>
        <v>0.14512373827748243</v>
      </c>
    </row>
    <row r="549" spans="2:20" s="7" customFormat="1" ht="11.25">
      <c r="B549" s="8"/>
      <c r="C549" s="8"/>
      <c r="D549" s="8"/>
      <c r="E549" s="8"/>
      <c r="F549" s="8"/>
      <c r="G549" s="8"/>
      <c r="H549" s="8"/>
      <c r="I549" s="8"/>
      <c r="J549" s="8"/>
      <c r="K549" s="11"/>
      <c r="L549" s="11"/>
      <c r="M549" s="11"/>
      <c r="N549" s="11"/>
      <c r="O549" s="11"/>
      <c r="P549" s="11"/>
      <c r="Q549" s="11"/>
      <c r="R549" s="11"/>
      <c r="T549" s="9"/>
    </row>
    <row r="550" spans="2:20" s="7" customFormat="1" ht="11.25">
      <c r="B550" s="8"/>
      <c r="C550" s="8"/>
      <c r="D550" s="8"/>
      <c r="E550" s="8"/>
      <c r="F550" s="8"/>
      <c r="G550" s="8"/>
      <c r="H550" s="8"/>
      <c r="I550" s="8"/>
      <c r="J550" s="8"/>
      <c r="K550" s="11"/>
      <c r="L550" s="11"/>
      <c r="M550" s="11"/>
      <c r="N550" s="11"/>
      <c r="O550" s="11"/>
      <c r="P550" s="11"/>
      <c r="Q550" s="11"/>
      <c r="R550" s="11"/>
      <c r="T550" s="9"/>
    </row>
    <row r="551" spans="6:17" s="7" customFormat="1" ht="11.25">
      <c r="F551" s="12"/>
      <c r="H551" s="8"/>
      <c r="Q551" s="12"/>
    </row>
    <row r="552" spans="6:17" s="7" customFormat="1" ht="11.25">
      <c r="F552" s="12"/>
      <c r="H552" s="8"/>
      <c r="Q552" s="12"/>
    </row>
    <row r="553" spans="1:11" s="7" customFormat="1" ht="11.25">
      <c r="A553" s="7" t="s">
        <v>57</v>
      </c>
      <c r="K553" s="7" t="s">
        <v>58</v>
      </c>
    </row>
    <row r="554" spans="1:18" s="7" customFormat="1" ht="11.25">
      <c r="A554" s="10" t="s">
        <v>33</v>
      </c>
      <c r="B554" s="10" t="s">
        <v>59</v>
      </c>
      <c r="C554" s="10" t="s">
        <v>51</v>
      </c>
      <c r="D554" s="10" t="s">
        <v>51</v>
      </c>
      <c r="E554" s="10" t="s">
        <v>51</v>
      </c>
      <c r="F554" s="10" t="s">
        <v>51</v>
      </c>
      <c r="G554" s="10" t="s">
        <v>51</v>
      </c>
      <c r="H554" s="10" t="s">
        <v>51</v>
      </c>
      <c r="I554" s="10" t="s">
        <v>51</v>
      </c>
      <c r="L554" s="7" t="s">
        <v>52</v>
      </c>
      <c r="M554" s="7" t="s">
        <v>52</v>
      </c>
      <c r="N554" s="7" t="s">
        <v>52</v>
      </c>
      <c r="O554" s="7" t="s">
        <v>52</v>
      </c>
      <c r="P554" s="7" t="s">
        <v>52</v>
      </c>
      <c r="Q554" s="7" t="s">
        <v>52</v>
      </c>
      <c r="R554" s="7" t="s">
        <v>52</v>
      </c>
    </row>
    <row r="555" spans="1:18" s="10" customFormat="1" ht="22.5">
      <c r="A555" s="10" t="s">
        <v>5</v>
      </c>
      <c r="B555" s="10" t="s">
        <v>50</v>
      </c>
      <c r="C555" s="10" t="s">
        <v>11</v>
      </c>
      <c r="D555" s="10" t="s">
        <v>12</v>
      </c>
      <c r="E555" s="10" t="s">
        <v>13</v>
      </c>
      <c r="F555" s="10" t="s">
        <v>14</v>
      </c>
      <c r="G555" s="10" t="s">
        <v>15</v>
      </c>
      <c r="H555" s="10" t="s">
        <v>16</v>
      </c>
      <c r="I555" s="10" t="s">
        <v>47</v>
      </c>
      <c r="L555" s="10" t="s">
        <v>11</v>
      </c>
      <c r="M555" s="10" t="s">
        <v>12</v>
      </c>
      <c r="N555" s="10" t="s">
        <v>13</v>
      </c>
      <c r="O555" s="10" t="s">
        <v>14</v>
      </c>
      <c r="P555" s="10" t="s">
        <v>15</v>
      </c>
      <c r="Q555" s="10" t="s">
        <v>16</v>
      </c>
      <c r="R555" s="10" t="s">
        <v>47</v>
      </c>
    </row>
    <row r="556" spans="1:18" s="7" customFormat="1" ht="11.25">
      <c r="A556" s="7">
        <v>1900</v>
      </c>
      <c r="B556" s="8">
        <f>SUM(C556:I556)</f>
        <v>550307.7828119007</v>
      </c>
      <c r="C556" s="8">
        <f aca="true" t="shared" si="39" ref="C556:D575">C11+C122+C231</f>
        <v>37464.65201472053</v>
      </c>
      <c r="D556" s="8">
        <f t="shared" si="39"/>
        <v>7725.7433472482535</v>
      </c>
      <c r="E556" s="8">
        <f>E11+E122+E231+D340+E340</f>
        <v>140953.59548036763</v>
      </c>
      <c r="F556" s="8">
        <f aca="true" t="shared" si="40" ref="F556:F587">F11+F122+F231</f>
        <v>68015.21444358253</v>
      </c>
      <c r="G556" s="8">
        <f>G11+G122+G231+C340+F340+G340+I340</f>
        <v>153400.93048783237</v>
      </c>
      <c r="H556" s="8">
        <f aca="true" t="shared" si="41" ref="H556:H587">H11+H122+H231</f>
        <v>0</v>
      </c>
      <c r="I556" s="8">
        <f>H340+G340</f>
        <v>142747.64703814941</v>
      </c>
      <c r="K556" s="11"/>
      <c r="L556" s="11">
        <f>C556/$B556</f>
        <v>0.06807945150855013</v>
      </c>
      <c r="M556" s="11">
        <f aca="true" t="shared" si="42" ref="M556:R571">D556/$B556</f>
        <v>0.01403894981781308</v>
      </c>
      <c r="N556" s="11">
        <f t="shared" si="42"/>
        <v>0.25613592953408515</v>
      </c>
      <c r="O556" s="11">
        <f t="shared" si="42"/>
        <v>0.12359486194443053</v>
      </c>
      <c r="P556" s="11">
        <f t="shared" si="42"/>
        <v>0.2787547900994632</v>
      </c>
      <c r="Q556" s="11">
        <f t="shared" si="42"/>
        <v>0</v>
      </c>
      <c r="R556" s="11">
        <f t="shared" si="42"/>
        <v>0.25939601709565796</v>
      </c>
    </row>
    <row r="557" spans="1:18" s="7" customFormat="1" ht="11.25">
      <c r="A557" s="7">
        <v>1901</v>
      </c>
      <c r="B557" s="8">
        <f aca="true" t="shared" si="43" ref="B557:B620">SUM(C557:I557)</f>
        <v>559536.0515171703</v>
      </c>
      <c r="C557" s="8">
        <f t="shared" si="39"/>
        <v>38461.66748476018</v>
      </c>
      <c r="D557" s="8">
        <f t="shared" si="39"/>
        <v>7931.34209755123</v>
      </c>
      <c r="E557" s="8">
        <f aca="true" t="shared" si="44" ref="E557:E620">E12+E123+E232+D341+E341</f>
        <v>142295.52698265327</v>
      </c>
      <c r="F557" s="8">
        <f t="shared" si="40"/>
        <v>69825.24649650729</v>
      </c>
      <c r="G557" s="8">
        <f aca="true" t="shared" si="45" ref="G557:G620">G12+G123+G232+C341+F341+G341+I341</f>
        <v>156429.11948544567</v>
      </c>
      <c r="H557" s="8">
        <f t="shared" si="41"/>
        <v>0</v>
      </c>
      <c r="I557" s="8">
        <f aca="true" t="shared" si="46" ref="I557:I620">H341+G341</f>
        <v>144593.14897025257</v>
      </c>
      <c r="K557" s="11"/>
      <c r="L557" s="11">
        <f aca="true" t="shared" si="47" ref="L557:R606">C557/$B557</f>
        <v>0.06873849751141535</v>
      </c>
      <c r="M557" s="11">
        <f t="shared" si="42"/>
        <v>0.014174854463882286</v>
      </c>
      <c r="N557" s="11">
        <f t="shared" si="42"/>
        <v>0.2543098458031827</v>
      </c>
      <c r="O557" s="11">
        <f t="shared" si="42"/>
        <v>0.12479132722043128</v>
      </c>
      <c r="P557" s="11">
        <f t="shared" si="42"/>
        <v>0.2795693308077136</v>
      </c>
      <c r="Q557" s="11">
        <f t="shared" si="42"/>
        <v>0</v>
      </c>
      <c r="R557" s="11">
        <f t="shared" si="42"/>
        <v>0.25841614419337466</v>
      </c>
    </row>
    <row r="558" spans="1:18" s="7" customFormat="1" ht="11.25">
      <c r="A558" s="7">
        <v>1902</v>
      </c>
      <c r="B558" s="8">
        <f t="shared" si="43"/>
        <v>568808.2321039693</v>
      </c>
      <c r="C558" s="8">
        <f t="shared" si="39"/>
        <v>39460.73846557997</v>
      </c>
      <c r="D558" s="8">
        <f t="shared" si="39"/>
        <v>8137.364723371015</v>
      </c>
      <c r="E558" s="8">
        <f t="shared" si="44"/>
        <v>143637.60449608255</v>
      </c>
      <c r="F558" s="8">
        <f t="shared" si="40"/>
        <v>71639.01022713313</v>
      </c>
      <c r="G558" s="8">
        <f t="shared" si="45"/>
        <v>159477.3077545988</v>
      </c>
      <c r="H558" s="8">
        <f t="shared" si="41"/>
        <v>0</v>
      </c>
      <c r="I558" s="8">
        <f t="shared" si="46"/>
        <v>146456.20643720386</v>
      </c>
      <c r="K558" s="11"/>
      <c r="L558" s="11">
        <f t="shared" si="47"/>
        <v>0.06937441520425668</v>
      </c>
      <c r="M558" s="11">
        <f t="shared" si="42"/>
        <v>0.01430598972393851</v>
      </c>
      <c r="N558" s="11">
        <f t="shared" si="42"/>
        <v>0.25252377934964176</v>
      </c>
      <c r="O558" s="11">
        <f t="shared" si="42"/>
        <v>0.125945804198626</v>
      </c>
      <c r="P558" s="11">
        <f t="shared" si="42"/>
        <v>0.28037095589265104</v>
      </c>
      <c r="Q558" s="11">
        <f t="shared" si="42"/>
        <v>0</v>
      </c>
      <c r="R558" s="11">
        <f t="shared" si="42"/>
        <v>0.257479055630886</v>
      </c>
    </row>
    <row r="559" spans="1:18" s="7" customFormat="1" ht="11.25">
      <c r="A559" s="7">
        <v>1903</v>
      </c>
      <c r="B559" s="8">
        <f t="shared" si="43"/>
        <v>576895.8291893491</v>
      </c>
      <c r="C559" s="8">
        <f t="shared" si="39"/>
        <v>40275.591556929176</v>
      </c>
      <c r="D559" s="8">
        <f t="shared" si="39"/>
        <v>8305.399003977765</v>
      </c>
      <c r="E559" s="8">
        <f t="shared" si="44"/>
        <v>144535.36475232846</v>
      </c>
      <c r="F559" s="8">
        <f t="shared" si="40"/>
        <v>73118.33553159227</v>
      </c>
      <c r="G559" s="8">
        <f t="shared" si="45"/>
        <v>162324.17959966153</v>
      </c>
      <c r="H559" s="8">
        <f t="shared" si="41"/>
        <v>0</v>
      </c>
      <c r="I559" s="8">
        <f t="shared" si="46"/>
        <v>148336.9587448599</v>
      </c>
      <c r="K559" s="11"/>
      <c r="L559" s="11">
        <f t="shared" si="47"/>
        <v>0.0698143226542723</v>
      </c>
      <c r="M559" s="11">
        <f t="shared" si="42"/>
        <v>0.014396704888035796</v>
      </c>
      <c r="N559" s="11">
        <f t="shared" si="42"/>
        <v>0.25053979841634283</v>
      </c>
      <c r="O559" s="11">
        <f t="shared" si="42"/>
        <v>0.12674443431899612</v>
      </c>
      <c r="P559" s="11">
        <f t="shared" si="42"/>
        <v>0.28137520048941694</v>
      </c>
      <c r="Q559" s="11">
        <f t="shared" si="42"/>
        <v>0</v>
      </c>
      <c r="R559" s="11">
        <f t="shared" si="42"/>
        <v>0.257129539232936</v>
      </c>
    </row>
    <row r="560" spans="1:18" s="7" customFormat="1" ht="11.25">
      <c r="A560" s="7">
        <v>1904</v>
      </c>
      <c r="B560" s="8">
        <f t="shared" si="43"/>
        <v>586293.4618098013</v>
      </c>
      <c r="C560" s="8">
        <f t="shared" si="39"/>
        <v>41284.350487385105</v>
      </c>
      <c r="D560" s="8">
        <f t="shared" si="39"/>
        <v>8513.419422608238</v>
      </c>
      <c r="E560" s="8">
        <f t="shared" si="44"/>
        <v>145891.04128558995</v>
      </c>
      <c r="F560" s="8">
        <f t="shared" si="40"/>
        <v>74949.68725347349</v>
      </c>
      <c r="G560" s="8">
        <f t="shared" si="45"/>
        <v>165419.41636896398</v>
      </c>
      <c r="H560" s="8">
        <f t="shared" si="41"/>
        <v>0</v>
      </c>
      <c r="I560" s="8">
        <f t="shared" si="46"/>
        <v>150235.54699178052</v>
      </c>
      <c r="K560" s="11"/>
      <c r="L560" s="11">
        <f t="shared" si="47"/>
        <v>0.07041584663070677</v>
      </c>
      <c r="M560" s="11">
        <f t="shared" si="42"/>
        <v>0.014520747675282905</v>
      </c>
      <c r="N560" s="11">
        <f t="shared" si="42"/>
        <v>0.2488362071022349</v>
      </c>
      <c r="O560" s="11">
        <f t="shared" si="42"/>
        <v>0.12783647121377556</v>
      </c>
      <c r="P560" s="11">
        <f t="shared" si="42"/>
        <v>0.28214439891302673</v>
      </c>
      <c r="Q560" s="11">
        <f t="shared" si="42"/>
        <v>0</v>
      </c>
      <c r="R560" s="11">
        <f t="shared" si="42"/>
        <v>0.25624632846497314</v>
      </c>
    </row>
    <row r="561" spans="1:18" s="7" customFormat="1" ht="11.25">
      <c r="A561" s="7">
        <v>1905</v>
      </c>
      <c r="B561" s="8">
        <f t="shared" si="43"/>
        <v>595769.577030387</v>
      </c>
      <c r="C561" s="8">
        <f t="shared" si="39"/>
        <v>42300.277255323424</v>
      </c>
      <c r="D561" s="8">
        <f t="shared" si="39"/>
        <v>8722.917951130725</v>
      </c>
      <c r="E561" s="8">
        <f t="shared" si="44"/>
        <v>147259.062251411</v>
      </c>
      <c r="F561" s="8">
        <f t="shared" si="40"/>
        <v>76794.05182819716</v>
      </c>
      <c r="G561" s="8">
        <f t="shared" si="45"/>
        <v>168541.15363819196</v>
      </c>
      <c r="H561" s="8">
        <f t="shared" si="41"/>
        <v>0</v>
      </c>
      <c r="I561" s="8">
        <f t="shared" si="46"/>
        <v>152152.1141061327</v>
      </c>
      <c r="K561" s="11"/>
      <c r="L561" s="11">
        <f t="shared" si="47"/>
        <v>0.0710010696856478</v>
      </c>
      <c r="M561" s="11">
        <f t="shared" si="42"/>
        <v>0.01464142898099984</v>
      </c>
      <c r="N561" s="11">
        <f t="shared" si="42"/>
        <v>0.24717452506625745</v>
      </c>
      <c r="O561" s="11">
        <f t="shared" si="42"/>
        <v>0.1288989145954331</v>
      </c>
      <c r="P561" s="11">
        <f t="shared" si="42"/>
        <v>0.28289654278468734</v>
      </c>
      <c r="Q561" s="11">
        <f t="shared" si="42"/>
        <v>0</v>
      </c>
      <c r="R561" s="11">
        <f t="shared" si="42"/>
        <v>0.2553875188869744</v>
      </c>
    </row>
    <row r="562" spans="1:18" s="7" customFormat="1" ht="11.25">
      <c r="A562" s="7">
        <v>1906</v>
      </c>
      <c r="B562" s="8">
        <f t="shared" si="43"/>
        <v>605793.1237338148</v>
      </c>
      <c r="C562" s="8">
        <f t="shared" si="39"/>
        <v>43394.41727694098</v>
      </c>
      <c r="D562" s="8">
        <f t="shared" si="39"/>
        <v>8948.545163406674</v>
      </c>
      <c r="E562" s="8">
        <f t="shared" si="44"/>
        <v>148808.9477092311</v>
      </c>
      <c r="F562" s="8">
        <f t="shared" si="40"/>
        <v>78780.40867924663</v>
      </c>
      <c r="G562" s="8">
        <f t="shared" si="45"/>
        <v>171774.00002167214</v>
      </c>
      <c r="H562" s="8">
        <f t="shared" si="41"/>
        <v>0</v>
      </c>
      <c r="I562" s="8">
        <f t="shared" si="46"/>
        <v>154086.80488331732</v>
      </c>
      <c r="K562" s="11"/>
      <c r="L562" s="11">
        <f t="shared" si="47"/>
        <v>0.071632403170044</v>
      </c>
      <c r="M562" s="11">
        <f t="shared" si="42"/>
        <v>0.014771618912166226</v>
      </c>
      <c r="N562" s="11">
        <f t="shared" si="42"/>
        <v>0.2456431773144683</v>
      </c>
      <c r="O562" s="11">
        <f t="shared" si="42"/>
        <v>0.13004506917094474</v>
      </c>
      <c r="P562" s="11">
        <f t="shared" si="42"/>
        <v>0.2835522446391279</v>
      </c>
      <c r="Q562" s="11">
        <f t="shared" si="42"/>
        <v>0</v>
      </c>
      <c r="R562" s="11">
        <f t="shared" si="42"/>
        <v>0.2543554867932489</v>
      </c>
    </row>
    <row r="563" spans="1:18" s="7" customFormat="1" ht="11.25">
      <c r="A563" s="7">
        <v>1907</v>
      </c>
      <c r="B563" s="8">
        <f t="shared" si="43"/>
        <v>615688.6930261226</v>
      </c>
      <c r="C563" s="8">
        <f t="shared" si="39"/>
        <v>44464.33888883009</v>
      </c>
      <c r="D563" s="8">
        <f t="shared" si="39"/>
        <v>9169.178195628128</v>
      </c>
      <c r="E563" s="8">
        <f t="shared" si="44"/>
        <v>150296.28749722865</v>
      </c>
      <c r="F563" s="8">
        <f t="shared" si="40"/>
        <v>80722.79821063393</v>
      </c>
      <c r="G563" s="8">
        <f t="shared" si="45"/>
        <v>174996.32420946963</v>
      </c>
      <c r="H563" s="8">
        <f t="shared" si="41"/>
        <v>0</v>
      </c>
      <c r="I563" s="8">
        <f t="shared" si="46"/>
        <v>156039.7660243323</v>
      </c>
      <c r="K563" s="11"/>
      <c r="L563" s="11">
        <f t="shared" si="47"/>
        <v>0.07221886546314006</v>
      </c>
      <c r="M563" s="11">
        <f t="shared" si="42"/>
        <v>0.014892555766391338</v>
      </c>
      <c r="N563" s="11">
        <f t="shared" si="42"/>
        <v>0.24411084562641439</v>
      </c>
      <c r="O563" s="11">
        <f t="shared" si="42"/>
        <v>0.13110976232790586</v>
      </c>
      <c r="P563" s="11">
        <f t="shared" si="42"/>
        <v>0.2842285820604551</v>
      </c>
      <c r="Q563" s="11">
        <f t="shared" si="42"/>
        <v>0</v>
      </c>
      <c r="R563" s="11">
        <f t="shared" si="42"/>
        <v>0.25343938875569344</v>
      </c>
    </row>
    <row r="564" spans="1:18" s="7" customFormat="1" ht="11.25">
      <c r="A564" s="7">
        <v>1908</v>
      </c>
      <c r="B564" s="8">
        <f t="shared" si="43"/>
        <v>625190.8940317957</v>
      </c>
      <c r="C564" s="8">
        <f t="shared" si="39"/>
        <v>45469.765654089206</v>
      </c>
      <c r="D564" s="8">
        <f t="shared" si="39"/>
        <v>9376.511474469044</v>
      </c>
      <c r="E564" s="8">
        <f t="shared" si="44"/>
        <v>151624.97880760743</v>
      </c>
      <c r="F564" s="8">
        <f t="shared" si="40"/>
        <v>82548.10055214631</v>
      </c>
      <c r="G564" s="8">
        <f t="shared" si="45"/>
        <v>178160.3913685935</v>
      </c>
      <c r="H564" s="8">
        <f t="shared" si="41"/>
        <v>0</v>
      </c>
      <c r="I564" s="8">
        <f t="shared" si="46"/>
        <v>158011.1461748901</v>
      </c>
      <c r="K564" s="11"/>
      <c r="L564" s="11">
        <f t="shared" si="47"/>
        <v>0.07272941126966691</v>
      </c>
      <c r="M564" s="11">
        <f t="shared" si="42"/>
        <v>0.014997837562861523</v>
      </c>
      <c r="N564" s="11">
        <f t="shared" si="42"/>
        <v>0.24252589129984378</v>
      </c>
      <c r="O564" s="11">
        <f t="shared" si="42"/>
        <v>0.1320366328751233</v>
      </c>
      <c r="P564" s="11">
        <f t="shared" si="42"/>
        <v>0.2849695878000627</v>
      </c>
      <c r="Q564" s="11">
        <f t="shared" si="42"/>
        <v>0</v>
      </c>
      <c r="R564" s="11">
        <f t="shared" si="42"/>
        <v>0.25274063919244166</v>
      </c>
    </row>
    <row r="565" spans="1:18" s="7" customFormat="1" ht="11.25">
      <c r="A565" s="7">
        <v>1909</v>
      </c>
      <c r="B565" s="8">
        <f t="shared" si="43"/>
        <v>635523.2326733721</v>
      </c>
      <c r="C565" s="8">
        <f t="shared" si="39"/>
        <v>46596.126701724956</v>
      </c>
      <c r="D565" s="8">
        <f t="shared" si="39"/>
        <v>9608.783119937745</v>
      </c>
      <c r="E565" s="8">
        <f t="shared" si="44"/>
        <v>153237.47040981275</v>
      </c>
      <c r="F565" s="8">
        <f t="shared" si="40"/>
        <v>84592.95307515231</v>
      </c>
      <c r="G565" s="8">
        <f t="shared" si="45"/>
        <v>181486.80340143846</v>
      </c>
      <c r="H565" s="8">
        <f t="shared" si="41"/>
        <v>0</v>
      </c>
      <c r="I565" s="8">
        <f t="shared" si="46"/>
        <v>160001.09596530595</v>
      </c>
      <c r="K565" s="11"/>
      <c r="L565" s="11">
        <f t="shared" si="47"/>
        <v>0.0733193128215237</v>
      </c>
      <c r="M565" s="11">
        <f t="shared" si="42"/>
        <v>0.015119483641090097</v>
      </c>
      <c r="N565" s="11">
        <f t="shared" si="42"/>
        <v>0.2411201708003794</v>
      </c>
      <c r="O565" s="11">
        <f t="shared" si="42"/>
        <v>0.13310756983549799</v>
      </c>
      <c r="P565" s="11">
        <f t="shared" si="42"/>
        <v>0.28557068266096547</v>
      </c>
      <c r="Q565" s="11">
        <f t="shared" si="42"/>
        <v>0</v>
      </c>
      <c r="R565" s="11">
        <f t="shared" si="42"/>
        <v>0.25176278024054344</v>
      </c>
    </row>
    <row r="566" spans="1:18" s="7" customFormat="1" ht="11.25">
      <c r="A566" s="7">
        <v>1910</v>
      </c>
      <c r="B566" s="8">
        <f t="shared" si="43"/>
        <v>643391.84158235</v>
      </c>
      <c r="C566" s="8">
        <f t="shared" si="39"/>
        <v>47726.208760648806</v>
      </c>
      <c r="D566" s="8">
        <f t="shared" si="39"/>
        <v>9841.82209078272</v>
      </c>
      <c r="E566" s="8">
        <f t="shared" si="44"/>
        <v>154854.0820409129</v>
      </c>
      <c r="F566" s="8">
        <f t="shared" si="40"/>
        <v>86644.56090928755</v>
      </c>
      <c r="G566" s="8">
        <f t="shared" si="45"/>
        <v>183575.88063042448</v>
      </c>
      <c r="H566" s="8">
        <f t="shared" si="41"/>
        <v>0</v>
      </c>
      <c r="I566" s="8">
        <f t="shared" si="46"/>
        <v>160749.2871502936</v>
      </c>
      <c r="K566" s="11"/>
      <c r="L566" s="11">
        <f t="shared" si="47"/>
        <v>0.07417907047635475</v>
      </c>
      <c r="M566" s="11">
        <f t="shared" si="42"/>
        <v>0.015296777880455966</v>
      </c>
      <c r="N566" s="11">
        <f t="shared" si="42"/>
        <v>0.24068393789400047</v>
      </c>
      <c r="O566" s="11">
        <f t="shared" si="42"/>
        <v>0.1346684171440455</v>
      </c>
      <c r="P566" s="11">
        <f t="shared" si="42"/>
        <v>0.28532516075886233</v>
      </c>
      <c r="Q566" s="11">
        <f t="shared" si="42"/>
        <v>0</v>
      </c>
      <c r="R566" s="11">
        <f t="shared" si="42"/>
        <v>0.24984663584628114</v>
      </c>
    </row>
    <row r="567" spans="1:18" s="7" customFormat="1" ht="11.25">
      <c r="A567" s="7">
        <v>1911</v>
      </c>
      <c r="B567" s="8">
        <f t="shared" si="43"/>
        <v>366213.1434883935</v>
      </c>
      <c r="C567" s="8">
        <f t="shared" si="39"/>
        <v>5275.922971986389</v>
      </c>
      <c r="D567" s="8">
        <f t="shared" si="39"/>
        <v>1087.9702495408892</v>
      </c>
      <c r="E567" s="8">
        <f t="shared" si="44"/>
        <v>54142.20559923626</v>
      </c>
      <c r="F567" s="8">
        <f t="shared" si="40"/>
        <v>9578.1760414185</v>
      </c>
      <c r="G567" s="8">
        <f t="shared" si="45"/>
        <v>134406.86606647956</v>
      </c>
      <c r="H567" s="8">
        <f t="shared" si="41"/>
        <v>0</v>
      </c>
      <c r="I567" s="8">
        <f t="shared" si="46"/>
        <v>161722.00255973195</v>
      </c>
      <c r="K567" s="11"/>
      <c r="L567" s="11">
        <f t="shared" si="47"/>
        <v>0.014406700212150085</v>
      </c>
      <c r="M567" s="11">
        <f t="shared" si="42"/>
        <v>0.0029708661987861464</v>
      </c>
      <c r="N567" s="11">
        <f t="shared" si="42"/>
        <v>0.14784342550761617</v>
      </c>
      <c r="O567" s="11">
        <f t="shared" si="42"/>
        <v>0.026154648492898953</v>
      </c>
      <c r="P567" s="11">
        <f t="shared" si="42"/>
        <v>0.3670181380880431</v>
      </c>
      <c r="Q567" s="11">
        <f t="shared" si="42"/>
        <v>0</v>
      </c>
      <c r="R567" s="11">
        <f t="shared" si="42"/>
        <v>0.4416062215005056</v>
      </c>
    </row>
    <row r="568" spans="1:18" s="7" customFormat="1" ht="11.25">
      <c r="A568" s="7">
        <v>1912</v>
      </c>
      <c r="B568" s="8">
        <f t="shared" si="43"/>
        <v>370192.9671160778</v>
      </c>
      <c r="C568" s="8">
        <f t="shared" si="39"/>
        <v>5443.420510854913</v>
      </c>
      <c r="D568" s="8">
        <f t="shared" si="39"/>
        <v>1122.510620984497</v>
      </c>
      <c r="E568" s="8">
        <f t="shared" si="44"/>
        <v>55124.15848673185</v>
      </c>
      <c r="F568" s="8">
        <f t="shared" si="40"/>
        <v>9882.259501754357</v>
      </c>
      <c r="G568" s="8">
        <f t="shared" si="45"/>
        <v>135915.39428480432</v>
      </c>
      <c r="H568" s="8">
        <f t="shared" si="41"/>
        <v>0</v>
      </c>
      <c r="I568" s="8">
        <f t="shared" si="46"/>
        <v>162705.22371094784</v>
      </c>
      <c r="K568" s="11"/>
      <c r="L568" s="11">
        <f t="shared" si="47"/>
        <v>0.014704278563855248</v>
      </c>
      <c r="M568" s="11">
        <f t="shared" si="42"/>
        <v>0.0030322310813444557</v>
      </c>
      <c r="N568" s="11">
        <f t="shared" si="42"/>
        <v>0.14890655248306517</v>
      </c>
      <c r="O568" s="11">
        <f t="shared" si="42"/>
        <v>0.0266948872063679</v>
      </c>
      <c r="P568" s="11">
        <f t="shared" si="42"/>
        <v>0.3671474240681257</v>
      </c>
      <c r="Q568" s="11">
        <f t="shared" si="42"/>
        <v>0</v>
      </c>
      <c r="R568" s="11">
        <f t="shared" si="42"/>
        <v>0.43951462659724155</v>
      </c>
    </row>
    <row r="569" spans="1:18" s="7" customFormat="1" ht="11.25">
      <c r="A569" s="7">
        <v>1913</v>
      </c>
      <c r="B569" s="8">
        <f t="shared" si="43"/>
        <v>373234.16031114245</v>
      </c>
      <c r="C569" s="8">
        <f t="shared" si="39"/>
        <v>5464.750153156652</v>
      </c>
      <c r="D569" s="8">
        <f t="shared" si="39"/>
        <v>1126.9090961671068</v>
      </c>
      <c r="E569" s="8">
        <f t="shared" si="44"/>
        <v>55761.73433136886</v>
      </c>
      <c r="F569" s="8">
        <f t="shared" si="40"/>
        <v>9920.982407670786</v>
      </c>
      <c r="G569" s="8">
        <f t="shared" si="45"/>
        <v>137260.74361172717</v>
      </c>
      <c r="H569" s="8">
        <f t="shared" si="41"/>
        <v>0</v>
      </c>
      <c r="I569" s="8">
        <f t="shared" si="46"/>
        <v>163699.0407110519</v>
      </c>
      <c r="K569" s="11"/>
      <c r="L569" s="11">
        <f t="shared" si="47"/>
        <v>0.014641613052248554</v>
      </c>
      <c r="M569" s="11">
        <f t="shared" si="42"/>
        <v>0.003019308562827346</v>
      </c>
      <c r="N569" s="11">
        <f t="shared" si="42"/>
        <v>0.14940147569794715</v>
      </c>
      <c r="O569" s="11">
        <f t="shared" si="42"/>
        <v>0.026581121083344223</v>
      </c>
      <c r="P569" s="11">
        <f t="shared" si="42"/>
        <v>0.3677603987194026</v>
      </c>
      <c r="Q569" s="11">
        <f t="shared" si="42"/>
        <v>0</v>
      </c>
      <c r="R569" s="11">
        <f t="shared" si="42"/>
        <v>0.43859608288423024</v>
      </c>
    </row>
    <row r="570" spans="1:18" s="7" customFormat="1" ht="11.25">
      <c r="A570" s="7">
        <v>1914</v>
      </c>
      <c r="B570" s="8">
        <f t="shared" si="43"/>
        <v>372759.8134340518</v>
      </c>
      <c r="C570" s="8">
        <f t="shared" si="39"/>
        <v>4949.241477333286</v>
      </c>
      <c r="D570" s="8">
        <f t="shared" si="39"/>
        <v>1020.6038855614867</v>
      </c>
      <c r="E570" s="8">
        <f t="shared" si="44"/>
        <v>55122.77222914256</v>
      </c>
      <c r="F570" s="8">
        <f t="shared" si="40"/>
        <v>8985.102017806843</v>
      </c>
      <c r="G570" s="8">
        <f t="shared" si="45"/>
        <v>137978.54883252445</v>
      </c>
      <c r="H570" s="8">
        <f t="shared" si="41"/>
        <v>0</v>
      </c>
      <c r="I570" s="8">
        <f t="shared" si="46"/>
        <v>164703.54499168321</v>
      </c>
      <c r="K570" s="11"/>
      <c r="L570" s="11">
        <f t="shared" si="47"/>
        <v>0.013277293578774954</v>
      </c>
      <c r="M570" s="11">
        <f t="shared" si="42"/>
        <v>0.002737966510282232</v>
      </c>
      <c r="N570" s="11">
        <f t="shared" si="42"/>
        <v>0.14787745417437498</v>
      </c>
      <c r="O570" s="11">
        <f t="shared" si="42"/>
        <v>0.024104266860291462</v>
      </c>
      <c r="P570" s="11">
        <f t="shared" si="42"/>
        <v>0.3701540344743612</v>
      </c>
      <c r="Q570" s="11">
        <f t="shared" si="42"/>
        <v>0</v>
      </c>
      <c r="R570" s="11">
        <f t="shared" si="42"/>
        <v>0.4418489844019153</v>
      </c>
    </row>
    <row r="571" spans="1:18" s="7" customFormat="1" ht="11.25">
      <c r="A571" s="7">
        <v>1915</v>
      </c>
      <c r="B571" s="8">
        <f t="shared" si="43"/>
        <v>376766.7677616867</v>
      </c>
      <c r="C571" s="8">
        <f t="shared" si="39"/>
        <v>5109.129105475316</v>
      </c>
      <c r="D571" s="8">
        <f t="shared" si="39"/>
        <v>1053.5749853314842</v>
      </c>
      <c r="E571" s="8">
        <f t="shared" si="44"/>
        <v>56099.77123049704</v>
      </c>
      <c r="F571" s="8">
        <f t="shared" si="40"/>
        <v>9275.370063288301</v>
      </c>
      <c r="G571" s="8">
        <f t="shared" si="45"/>
        <v>139510.0930422955</v>
      </c>
      <c r="H571" s="8">
        <f t="shared" si="41"/>
        <v>0</v>
      </c>
      <c r="I571" s="8">
        <f t="shared" si="46"/>
        <v>165718.82933479905</v>
      </c>
      <c r="K571" s="11"/>
      <c r="L571" s="11">
        <f t="shared" si="47"/>
        <v>0.013560455811503398</v>
      </c>
      <c r="M571" s="11">
        <f t="shared" si="42"/>
        <v>0.002796358584358729</v>
      </c>
      <c r="N571" s="11">
        <f t="shared" si="42"/>
        <v>0.14889787537201632</v>
      </c>
      <c r="O571" s="11">
        <f t="shared" si="42"/>
        <v>0.02461833382596837</v>
      </c>
      <c r="P571" s="11">
        <f t="shared" si="42"/>
        <v>0.3702823735519549</v>
      </c>
      <c r="Q571" s="11">
        <f t="shared" si="42"/>
        <v>0</v>
      </c>
      <c r="R571" s="11">
        <f t="shared" si="42"/>
        <v>0.4398446028541983</v>
      </c>
    </row>
    <row r="572" spans="1:18" s="7" customFormat="1" ht="11.25">
      <c r="A572" s="7">
        <v>1916</v>
      </c>
      <c r="B572" s="8">
        <f t="shared" si="43"/>
        <v>389374.72390360024</v>
      </c>
      <c r="C572" s="8">
        <f t="shared" si="39"/>
        <v>5212.360487277281</v>
      </c>
      <c r="D572" s="8">
        <f t="shared" si="39"/>
        <v>1074.862762430559</v>
      </c>
      <c r="E572" s="8">
        <f t="shared" si="44"/>
        <v>65894.57672892208</v>
      </c>
      <c r="F572" s="8">
        <f t="shared" si="40"/>
        <v>9462.781508290094</v>
      </c>
      <c r="G572" s="8">
        <f t="shared" si="45"/>
        <v>140985.15451770366</v>
      </c>
      <c r="H572" s="8">
        <f t="shared" si="41"/>
        <v>0</v>
      </c>
      <c r="I572" s="8">
        <f t="shared" si="46"/>
        <v>166744.98789897657</v>
      </c>
      <c r="K572" s="11"/>
      <c r="L572" s="11">
        <f t="shared" si="47"/>
        <v>0.013386489074128333</v>
      </c>
      <c r="M572" s="11">
        <f t="shared" si="47"/>
        <v>0.002760484172302538</v>
      </c>
      <c r="N572" s="11">
        <f t="shared" si="47"/>
        <v>0.1692317777289416</v>
      </c>
      <c r="O572" s="11">
        <f t="shared" si="47"/>
        <v>0.02430250585714149</v>
      </c>
      <c r="P572" s="11">
        <f t="shared" si="47"/>
        <v>0.36208091039984447</v>
      </c>
      <c r="Q572" s="11">
        <f t="shared" si="47"/>
        <v>0</v>
      </c>
      <c r="R572" s="11">
        <f t="shared" si="47"/>
        <v>0.4282378327676416</v>
      </c>
    </row>
    <row r="573" spans="1:18" s="7" customFormat="1" ht="11.25">
      <c r="A573" s="7">
        <v>1917</v>
      </c>
      <c r="B573" s="8">
        <f t="shared" si="43"/>
        <v>388279.3503212554</v>
      </c>
      <c r="C573" s="8">
        <f t="shared" si="39"/>
        <v>4606.399072051922</v>
      </c>
      <c r="D573" s="8">
        <f t="shared" si="39"/>
        <v>949.9049122808499</v>
      </c>
      <c r="E573" s="8">
        <f t="shared" si="44"/>
        <v>64950.19423998696</v>
      </c>
      <c r="F573" s="8">
        <f t="shared" si="40"/>
        <v>8362.688663843132</v>
      </c>
      <c r="G573" s="8">
        <f t="shared" si="45"/>
        <v>141628.04718685205</v>
      </c>
      <c r="H573" s="8">
        <f t="shared" si="41"/>
        <v>0</v>
      </c>
      <c r="I573" s="8">
        <f t="shared" si="46"/>
        <v>167782.11624624045</v>
      </c>
      <c r="K573" s="11"/>
      <c r="L573" s="11">
        <f t="shared" si="47"/>
        <v>0.011863621045622616</v>
      </c>
      <c r="M573" s="11">
        <f t="shared" si="47"/>
        <v>0.0024464471558812376</v>
      </c>
      <c r="N573" s="11">
        <f t="shared" si="47"/>
        <v>0.16727697258751548</v>
      </c>
      <c r="O573" s="11">
        <f t="shared" si="47"/>
        <v>0.021537814609311548</v>
      </c>
      <c r="P573" s="11">
        <f t="shared" si="47"/>
        <v>0.36475812342240593</v>
      </c>
      <c r="Q573" s="11">
        <f t="shared" si="47"/>
        <v>0</v>
      </c>
      <c r="R573" s="11">
        <f t="shared" si="47"/>
        <v>0.43211702117926315</v>
      </c>
    </row>
    <row r="574" spans="1:18" s="7" customFormat="1" ht="11.25">
      <c r="A574" s="7">
        <v>1918</v>
      </c>
      <c r="B574" s="8">
        <f t="shared" si="43"/>
        <v>394037.1020225396</v>
      </c>
      <c r="C574" s="8">
        <f t="shared" si="39"/>
        <v>4417.02540903847</v>
      </c>
      <c r="D574" s="8">
        <f t="shared" si="39"/>
        <v>910.8533733370114</v>
      </c>
      <c r="E574" s="8">
        <f t="shared" si="44"/>
        <v>65004.26503588729</v>
      </c>
      <c r="F574" s="8">
        <f t="shared" si="40"/>
        <v>8018.890186954413</v>
      </c>
      <c r="G574" s="8">
        <f t="shared" si="45"/>
        <v>146855.75664789366</v>
      </c>
      <c r="H574" s="8">
        <f t="shared" si="41"/>
        <v>0</v>
      </c>
      <c r="I574" s="8">
        <f t="shared" si="46"/>
        <v>168830.3113694287</v>
      </c>
      <c r="K574" s="11"/>
      <c r="L574" s="11">
        <f t="shared" si="47"/>
        <v>0.011209668801152152</v>
      </c>
      <c r="M574" s="11">
        <f t="shared" si="47"/>
        <v>0.0023115929151385065</v>
      </c>
      <c r="N574" s="11">
        <f t="shared" si="47"/>
        <v>0.16496990943804307</v>
      </c>
      <c r="O574" s="11">
        <f t="shared" si="47"/>
        <v>0.020350596798612428</v>
      </c>
      <c r="P574" s="11">
        <f t="shared" si="47"/>
        <v>0.3726952510159646</v>
      </c>
      <c r="Q574" s="11">
        <f t="shared" si="47"/>
        <v>0</v>
      </c>
      <c r="R574" s="11">
        <f t="shared" si="47"/>
        <v>0.4284629810310891</v>
      </c>
    </row>
    <row r="575" spans="1:18" s="7" customFormat="1" ht="11.25">
      <c r="A575" s="7">
        <v>1919</v>
      </c>
      <c r="B575" s="8">
        <f t="shared" si="43"/>
        <v>396126.89431373705</v>
      </c>
      <c r="C575" s="8">
        <f t="shared" si="39"/>
        <v>4286.730619104045</v>
      </c>
      <c r="D575" s="8">
        <f t="shared" si="39"/>
        <v>883.9847371056786</v>
      </c>
      <c r="E575" s="8">
        <f t="shared" si="44"/>
        <v>65203.75431172499</v>
      </c>
      <c r="F575" s="8">
        <f t="shared" si="40"/>
        <v>7782.346469030933</v>
      </c>
      <c r="G575" s="8">
        <f t="shared" si="45"/>
        <v>148080.4064566618</v>
      </c>
      <c r="H575" s="8">
        <f t="shared" si="41"/>
        <v>0</v>
      </c>
      <c r="I575" s="8">
        <f t="shared" si="46"/>
        <v>169889.6717201096</v>
      </c>
      <c r="K575" s="11"/>
      <c r="L575" s="11">
        <f t="shared" si="47"/>
        <v>0.010821609642360978</v>
      </c>
      <c r="M575" s="11">
        <f t="shared" si="47"/>
        <v>0.0022315696050810236</v>
      </c>
      <c r="N575" s="11">
        <f t="shared" si="47"/>
        <v>0.16460319975165044</v>
      </c>
      <c r="O575" s="11">
        <f t="shared" si="47"/>
        <v>0.01964609467507456</v>
      </c>
      <c r="P575" s="11">
        <f t="shared" si="47"/>
        <v>0.3738206331917984</v>
      </c>
      <c r="Q575" s="11">
        <f t="shared" si="47"/>
        <v>0</v>
      </c>
      <c r="R575" s="11">
        <f t="shared" si="47"/>
        <v>0.4288768931340345</v>
      </c>
    </row>
    <row r="576" spans="1:18" s="7" customFormat="1" ht="11.25">
      <c r="A576" s="7">
        <v>1920</v>
      </c>
      <c r="B576" s="8">
        <f t="shared" si="43"/>
        <v>499613.9283625647</v>
      </c>
      <c r="C576" s="8">
        <f aca="true" t="shared" si="48" ref="C576:D595">C31+C142+C251</f>
        <v>19673.682480089476</v>
      </c>
      <c r="D576" s="8">
        <f t="shared" si="48"/>
        <v>4056.992748169787</v>
      </c>
      <c r="E576" s="8">
        <f t="shared" si="44"/>
        <v>102535.95700379886</v>
      </c>
      <c r="F576" s="8">
        <f t="shared" si="40"/>
        <v>35716.5931303051</v>
      </c>
      <c r="G576" s="8">
        <f t="shared" si="45"/>
        <v>167249.6046199932</v>
      </c>
      <c r="H576" s="8">
        <f t="shared" si="41"/>
        <v>0</v>
      </c>
      <c r="I576" s="8">
        <f t="shared" si="46"/>
        <v>170381.0983802083</v>
      </c>
      <c r="K576" s="11"/>
      <c r="L576" s="11">
        <f t="shared" si="47"/>
        <v>0.039377770240649666</v>
      </c>
      <c r="M576" s="11">
        <f t="shared" si="47"/>
        <v>0.008120255497011822</v>
      </c>
      <c r="N576" s="11">
        <f t="shared" si="47"/>
        <v>0.20523038126629162</v>
      </c>
      <c r="O576" s="11">
        <f t="shared" si="47"/>
        <v>0.07148838553673374</v>
      </c>
      <c r="P576" s="11">
        <f t="shared" si="47"/>
        <v>0.33475769013913853</v>
      </c>
      <c r="Q576" s="11">
        <f t="shared" si="47"/>
        <v>0</v>
      </c>
      <c r="R576" s="11">
        <f t="shared" si="47"/>
        <v>0.34102551732017466</v>
      </c>
    </row>
    <row r="577" spans="1:18" s="7" customFormat="1" ht="11.25">
      <c r="A577" s="7">
        <v>1921</v>
      </c>
      <c r="B577" s="8">
        <f t="shared" si="43"/>
        <v>542347.4820270417</v>
      </c>
      <c r="C577" s="8">
        <f t="shared" si="48"/>
        <v>26139.777208257306</v>
      </c>
      <c r="D577" s="8">
        <f t="shared" si="48"/>
        <v>5390.393317570279</v>
      </c>
      <c r="E577" s="8">
        <f t="shared" si="44"/>
        <v>118483.89380638042</v>
      </c>
      <c r="F577" s="8">
        <f t="shared" si="40"/>
        <v>47455.466865901275</v>
      </c>
      <c r="G577" s="8">
        <f t="shared" si="45"/>
        <v>174922.9023398854</v>
      </c>
      <c r="H577" s="8">
        <f t="shared" si="41"/>
        <v>0</v>
      </c>
      <c r="I577" s="8">
        <f t="shared" si="46"/>
        <v>169955.048489047</v>
      </c>
      <c r="K577" s="11"/>
      <c r="L577" s="11">
        <f t="shared" si="47"/>
        <v>0.04819747131591544</v>
      </c>
      <c r="M577" s="11">
        <f t="shared" si="47"/>
        <v>0.009939003122912094</v>
      </c>
      <c r="N577" s="11">
        <f t="shared" si="47"/>
        <v>0.21846490992000725</v>
      </c>
      <c r="O577" s="11">
        <f t="shared" si="47"/>
        <v>0.08750011466548142</v>
      </c>
      <c r="P577" s="11">
        <f t="shared" si="47"/>
        <v>0.32252920523592227</v>
      </c>
      <c r="Q577" s="11">
        <f t="shared" si="47"/>
        <v>0</v>
      </c>
      <c r="R577" s="11">
        <f t="shared" si="47"/>
        <v>0.31336929573976147</v>
      </c>
    </row>
    <row r="578" spans="1:18" s="7" customFormat="1" ht="11.25">
      <c r="A578" s="7">
        <v>1922</v>
      </c>
      <c r="B578" s="8">
        <f t="shared" si="43"/>
        <v>561775.3916887589</v>
      </c>
      <c r="C578" s="8">
        <f t="shared" si="48"/>
        <v>29048.437123227784</v>
      </c>
      <c r="D578" s="8">
        <f t="shared" si="48"/>
        <v>5990.2003030632</v>
      </c>
      <c r="E578" s="8">
        <f t="shared" si="44"/>
        <v>125947.98759969125</v>
      </c>
      <c r="F578" s="8">
        <f t="shared" si="40"/>
        <v>52735.99443579403</v>
      </c>
      <c r="G578" s="8">
        <f t="shared" si="45"/>
        <v>178530.02411976975</v>
      </c>
      <c r="H578" s="8">
        <f t="shared" si="41"/>
        <v>0</v>
      </c>
      <c r="I578" s="8">
        <f t="shared" si="46"/>
        <v>169522.74810721286</v>
      </c>
      <c r="K578" s="11"/>
      <c r="L578" s="11">
        <f t="shared" si="47"/>
        <v>0.05170827621321215</v>
      </c>
      <c r="M578" s="11">
        <f t="shared" si="47"/>
        <v>0.01066298095588701</v>
      </c>
      <c r="N578" s="11">
        <f t="shared" si="47"/>
        <v>0.2241963415682515</v>
      </c>
      <c r="O578" s="11">
        <f t="shared" si="47"/>
        <v>0.09387380653549778</v>
      </c>
      <c r="P578" s="11">
        <f t="shared" si="47"/>
        <v>0.3177960921055812</v>
      </c>
      <c r="Q578" s="11">
        <f t="shared" si="47"/>
        <v>0</v>
      </c>
      <c r="R578" s="11">
        <f t="shared" si="47"/>
        <v>0.30176250262157045</v>
      </c>
    </row>
    <row r="579" spans="1:18" s="7" customFormat="1" ht="11.25">
      <c r="A579" s="7">
        <v>1923</v>
      </c>
      <c r="B579" s="8">
        <f t="shared" si="43"/>
        <v>541534.7657726908</v>
      </c>
      <c r="C579" s="8">
        <f t="shared" si="48"/>
        <v>25931.57974959247</v>
      </c>
      <c r="D579" s="8">
        <f t="shared" si="48"/>
        <v>5347.460044613095</v>
      </c>
      <c r="E579" s="8">
        <f t="shared" si="44"/>
        <v>119039.20575315009</v>
      </c>
      <c r="F579" s="8">
        <f t="shared" si="40"/>
        <v>47077.49472319637</v>
      </c>
      <c r="G579" s="8">
        <f t="shared" si="45"/>
        <v>175054.87300367534</v>
      </c>
      <c r="H579" s="8">
        <f t="shared" si="41"/>
        <v>0</v>
      </c>
      <c r="I579" s="8">
        <f t="shared" si="46"/>
        <v>169084.1524984634</v>
      </c>
      <c r="K579" s="11"/>
      <c r="L579" s="11">
        <f t="shared" si="47"/>
        <v>0.04788534622073969</v>
      </c>
      <c r="M579" s="11">
        <f t="shared" si="47"/>
        <v>0.009874638495246106</v>
      </c>
      <c r="N579" s="11">
        <f t="shared" si="47"/>
        <v>0.21981821533341186</v>
      </c>
      <c r="O579" s="11">
        <f t="shared" si="47"/>
        <v>0.08693346706194141</v>
      </c>
      <c r="P579" s="11">
        <f t="shared" si="47"/>
        <v>0.32325694316947073</v>
      </c>
      <c r="Q579" s="11">
        <f t="shared" si="47"/>
        <v>0</v>
      </c>
      <c r="R579" s="11">
        <f t="shared" si="47"/>
        <v>0.31223138971919023</v>
      </c>
    </row>
    <row r="580" spans="1:18" s="7" customFormat="1" ht="11.25">
      <c r="A580" s="7">
        <v>1924</v>
      </c>
      <c r="B580" s="8">
        <f t="shared" si="43"/>
        <v>564862.7076513015</v>
      </c>
      <c r="C580" s="8">
        <f t="shared" si="48"/>
        <v>29402.52410127045</v>
      </c>
      <c r="D580" s="8">
        <f t="shared" si="48"/>
        <v>6063.218066951291</v>
      </c>
      <c r="E580" s="8">
        <f t="shared" si="44"/>
        <v>127853.9488106143</v>
      </c>
      <c r="F580" s="8">
        <f t="shared" si="40"/>
        <v>53378.82175296193</v>
      </c>
      <c r="G580" s="8">
        <f t="shared" si="45"/>
        <v>179581.08809092082</v>
      </c>
      <c r="H580" s="8">
        <f t="shared" si="41"/>
        <v>0</v>
      </c>
      <c r="I580" s="8">
        <f t="shared" si="46"/>
        <v>168583.10682858276</v>
      </c>
      <c r="K580" s="11"/>
      <c r="L580" s="11">
        <f t="shared" si="47"/>
        <v>0.05205251418265176</v>
      </c>
      <c r="M580" s="11">
        <f t="shared" si="47"/>
        <v>0.010733967714317953</v>
      </c>
      <c r="N580" s="11">
        <f t="shared" si="47"/>
        <v>0.22634517570159812</v>
      </c>
      <c r="O580" s="11">
        <f t="shared" si="47"/>
        <v>0.09449875346685747</v>
      </c>
      <c r="P580" s="11">
        <f t="shared" si="47"/>
        <v>0.31791988682987904</v>
      </c>
      <c r="Q580" s="11">
        <f t="shared" si="47"/>
        <v>0</v>
      </c>
      <c r="R580" s="11">
        <f t="shared" si="47"/>
        <v>0.29844970210469574</v>
      </c>
    </row>
    <row r="581" spans="1:18" s="7" customFormat="1" ht="11.25">
      <c r="A581" s="7">
        <v>1925</v>
      </c>
      <c r="B581" s="8">
        <f t="shared" si="43"/>
        <v>558647.2815364845</v>
      </c>
      <c r="C581" s="8">
        <f t="shared" si="48"/>
        <v>33220.951923744185</v>
      </c>
      <c r="D581" s="8">
        <f t="shared" si="48"/>
        <v>6245.385642934627</v>
      </c>
      <c r="E581" s="8">
        <f t="shared" si="44"/>
        <v>122883.44571943459</v>
      </c>
      <c r="F581" s="8">
        <f t="shared" si="40"/>
        <v>50429.3272857088</v>
      </c>
      <c r="G581" s="8">
        <f t="shared" si="45"/>
        <v>177792.4958041473</v>
      </c>
      <c r="H581" s="8">
        <f t="shared" si="41"/>
        <v>0</v>
      </c>
      <c r="I581" s="8">
        <f t="shared" si="46"/>
        <v>168075.67516051503</v>
      </c>
      <c r="K581" s="11"/>
      <c r="L581" s="11">
        <f t="shared" si="47"/>
        <v>0.059466774513561416</v>
      </c>
      <c r="M581" s="11">
        <f t="shared" si="47"/>
        <v>0.0111794791621603</v>
      </c>
      <c r="N581" s="11">
        <f t="shared" si="47"/>
        <v>0.21996606764371993</v>
      </c>
      <c r="O581" s="11">
        <f t="shared" si="47"/>
        <v>0.09027042456379578</v>
      </c>
      <c r="P581" s="11">
        <f t="shared" si="47"/>
        <v>0.31825536734941745</v>
      </c>
      <c r="Q581" s="11">
        <f t="shared" si="47"/>
        <v>0</v>
      </c>
      <c r="R581" s="11">
        <f t="shared" si="47"/>
        <v>0.30086188676734527</v>
      </c>
    </row>
    <row r="582" spans="1:18" s="7" customFormat="1" ht="11.25">
      <c r="A582" s="7">
        <v>1926</v>
      </c>
      <c r="B582" s="8">
        <f t="shared" si="43"/>
        <v>554224.9401117184</v>
      </c>
      <c r="C582" s="8">
        <f t="shared" si="48"/>
        <v>30771.60217790198</v>
      </c>
      <c r="D582" s="8">
        <f t="shared" si="48"/>
        <v>6324.090464325423</v>
      </c>
      <c r="E582" s="8">
        <f t="shared" si="44"/>
        <v>122572.48115585852</v>
      </c>
      <c r="F582" s="8">
        <f t="shared" si="40"/>
        <v>50787.719441978516</v>
      </c>
      <c r="G582" s="8">
        <f t="shared" si="45"/>
        <v>176207.23543872844</v>
      </c>
      <c r="H582" s="8">
        <f t="shared" si="41"/>
        <v>0</v>
      </c>
      <c r="I582" s="8">
        <f t="shared" si="46"/>
        <v>167561.81143292546</v>
      </c>
      <c r="K582" s="11"/>
      <c r="L582" s="11">
        <f t="shared" si="47"/>
        <v>0.05552186477154775</v>
      </c>
      <c r="M582" s="11">
        <f t="shared" si="47"/>
        <v>0.01141069267480211</v>
      </c>
      <c r="N582" s="11">
        <f t="shared" si="47"/>
        <v>0.2211601685249871</v>
      </c>
      <c r="O582" s="11">
        <f t="shared" si="47"/>
        <v>0.0916373763904254</v>
      </c>
      <c r="P582" s="11">
        <f t="shared" si="47"/>
        <v>0.31793451121706884</v>
      </c>
      <c r="Q582" s="11">
        <f t="shared" si="47"/>
        <v>0</v>
      </c>
      <c r="R582" s="11">
        <f t="shared" si="47"/>
        <v>0.3023353864211687</v>
      </c>
    </row>
    <row r="583" spans="1:18" s="7" customFormat="1" ht="11.25">
      <c r="A583" s="7">
        <v>1927</v>
      </c>
      <c r="B583" s="8">
        <f t="shared" si="43"/>
        <v>573926.7609697495</v>
      </c>
      <c r="C583" s="8">
        <f t="shared" si="48"/>
        <v>33786.20609976048</v>
      </c>
      <c r="D583" s="8">
        <f t="shared" si="48"/>
        <v>6372.150364621618</v>
      </c>
      <c r="E583" s="8">
        <f t="shared" si="44"/>
        <v>132054.44592997694</v>
      </c>
      <c r="F583" s="8">
        <f t="shared" si="40"/>
        <v>52971.38352289009</v>
      </c>
      <c r="G583" s="8">
        <f t="shared" si="45"/>
        <v>181701.1059364956</v>
      </c>
      <c r="H583" s="8">
        <f t="shared" si="41"/>
        <v>0</v>
      </c>
      <c r="I583" s="8">
        <f t="shared" si="46"/>
        <v>167041.46911600482</v>
      </c>
      <c r="K583" s="11"/>
      <c r="L583" s="11">
        <f t="shared" si="47"/>
        <v>0.05886849751120296</v>
      </c>
      <c r="M583" s="11">
        <f t="shared" si="47"/>
        <v>0.011102723897827585</v>
      </c>
      <c r="N583" s="11">
        <f t="shared" si="47"/>
        <v>0.2300893683836033</v>
      </c>
      <c r="O583" s="11">
        <f t="shared" si="47"/>
        <v>0.09229641676472045</v>
      </c>
      <c r="P583" s="11">
        <f t="shared" si="47"/>
        <v>0.31659284475510396</v>
      </c>
      <c r="Q583" s="11">
        <f t="shared" si="47"/>
        <v>0</v>
      </c>
      <c r="R583" s="11">
        <f t="shared" si="47"/>
        <v>0.29105014868754175</v>
      </c>
    </row>
    <row r="584" spans="1:18" s="7" customFormat="1" ht="11.25">
      <c r="A584" s="7">
        <v>1928</v>
      </c>
      <c r="B584" s="8">
        <f t="shared" si="43"/>
        <v>584668.9666092541</v>
      </c>
      <c r="C584" s="8">
        <f t="shared" si="48"/>
        <v>37990.25594762256</v>
      </c>
      <c r="D584" s="8">
        <f t="shared" si="48"/>
        <v>7481.252664345914</v>
      </c>
      <c r="E584" s="8">
        <f t="shared" si="44"/>
        <v>137435.52872865798</v>
      </c>
      <c r="F584" s="8">
        <f t="shared" si="40"/>
        <v>52289.08507392949</v>
      </c>
      <c r="G584" s="8">
        <f t="shared" si="45"/>
        <v>182958.24299709583</v>
      </c>
      <c r="H584" s="8">
        <f t="shared" si="41"/>
        <v>0</v>
      </c>
      <c r="I584" s="8">
        <f t="shared" si="46"/>
        <v>166514.60119760234</v>
      </c>
      <c r="K584" s="11"/>
      <c r="L584" s="11">
        <f t="shared" si="47"/>
        <v>0.06497737714376108</v>
      </c>
      <c r="M584" s="11">
        <f t="shared" si="47"/>
        <v>0.012795706787266142</v>
      </c>
      <c r="N584" s="11">
        <f t="shared" si="47"/>
        <v>0.23506554405599037</v>
      </c>
      <c r="O584" s="11">
        <f t="shared" si="47"/>
        <v>0.08943365914763067</v>
      </c>
      <c r="P584" s="11">
        <f t="shared" si="47"/>
        <v>0.3129262085828654</v>
      </c>
      <c r="Q584" s="11">
        <f t="shared" si="47"/>
        <v>0</v>
      </c>
      <c r="R584" s="11">
        <f t="shared" si="47"/>
        <v>0.28480150428248635</v>
      </c>
    </row>
    <row r="585" spans="1:18" s="7" customFormat="1" ht="11.25">
      <c r="A585" s="7">
        <v>1929</v>
      </c>
      <c r="B585" s="8">
        <f t="shared" si="43"/>
        <v>607919.953720557</v>
      </c>
      <c r="C585" s="8">
        <f t="shared" si="48"/>
        <v>38523.171674007805</v>
      </c>
      <c r="D585" s="8">
        <f t="shared" si="48"/>
        <v>8195.076607267325</v>
      </c>
      <c r="E585" s="8">
        <f t="shared" si="44"/>
        <v>150895.72599791313</v>
      </c>
      <c r="F585" s="8">
        <f t="shared" si="40"/>
        <v>57399.06891006184</v>
      </c>
      <c r="G585" s="8">
        <f t="shared" si="45"/>
        <v>186925.75036224665</v>
      </c>
      <c r="H585" s="8">
        <f t="shared" si="41"/>
        <v>0</v>
      </c>
      <c r="I585" s="8">
        <f t="shared" si="46"/>
        <v>165981.16016906028</v>
      </c>
      <c r="K585" s="11"/>
      <c r="L585" s="11">
        <f t="shared" si="47"/>
        <v>0.06336882255343074</v>
      </c>
      <c r="M585" s="11">
        <f t="shared" si="47"/>
        <v>0.013480519198477176</v>
      </c>
      <c r="N585" s="11">
        <f t="shared" si="47"/>
        <v>0.2482164388163437</v>
      </c>
      <c r="O585" s="11">
        <f t="shared" si="47"/>
        <v>0.09441879405137359</v>
      </c>
      <c r="P585" s="11">
        <f t="shared" si="47"/>
        <v>0.307484150204701</v>
      </c>
      <c r="Q585" s="11">
        <f t="shared" si="47"/>
        <v>0</v>
      </c>
      <c r="R585" s="11">
        <f t="shared" si="47"/>
        <v>0.27303127517567377</v>
      </c>
    </row>
    <row r="586" spans="1:18" s="7" customFormat="1" ht="11.25">
      <c r="A586" s="7">
        <v>1930</v>
      </c>
      <c r="B586" s="8">
        <f t="shared" si="43"/>
        <v>550201.1165652396</v>
      </c>
      <c r="C586" s="8">
        <f t="shared" si="48"/>
        <v>28655.56970303127</v>
      </c>
      <c r="D586" s="8">
        <f t="shared" si="48"/>
        <v>7780.059767872347</v>
      </c>
      <c r="E586" s="8">
        <f t="shared" si="44"/>
        <v>118674.81062816069</v>
      </c>
      <c r="F586" s="8">
        <f t="shared" si="40"/>
        <v>45696.56300243056</v>
      </c>
      <c r="G586" s="8">
        <f t="shared" si="45"/>
        <v>182981.0529834914</v>
      </c>
      <c r="H586" s="8">
        <f t="shared" si="41"/>
        <v>0</v>
      </c>
      <c r="I586" s="8">
        <f t="shared" si="46"/>
        <v>166413.06048025333</v>
      </c>
      <c r="K586" s="11"/>
      <c r="L586" s="11">
        <f t="shared" si="47"/>
        <v>0.052081991185187755</v>
      </c>
      <c r="M586" s="11">
        <f t="shared" si="47"/>
        <v>0.014140392546713114</v>
      </c>
      <c r="N586" s="11">
        <f t="shared" si="47"/>
        <v>0.21569351107285317</v>
      </c>
      <c r="O586" s="11">
        <f t="shared" si="47"/>
        <v>0.08305428983441936</v>
      </c>
      <c r="P586" s="11">
        <f t="shared" si="47"/>
        <v>0.33257121346062296</v>
      </c>
      <c r="Q586" s="11">
        <f t="shared" si="47"/>
        <v>0</v>
      </c>
      <c r="R586" s="11">
        <f t="shared" si="47"/>
        <v>0.3024586019002036</v>
      </c>
    </row>
    <row r="587" spans="1:18" s="7" customFormat="1" ht="11.25">
      <c r="A587" s="7">
        <v>1931</v>
      </c>
      <c r="B587" s="8">
        <f t="shared" si="43"/>
        <v>545362.21755127</v>
      </c>
      <c r="C587" s="8">
        <f t="shared" si="48"/>
        <v>21096.90665691949</v>
      </c>
      <c r="D587" s="8">
        <f t="shared" si="48"/>
        <v>6982.896164924257</v>
      </c>
      <c r="E587" s="8">
        <f t="shared" si="44"/>
        <v>126391.80459983114</v>
      </c>
      <c r="F587" s="8">
        <f t="shared" si="40"/>
        <v>45323.218163430756</v>
      </c>
      <c r="G587" s="8">
        <f t="shared" si="45"/>
        <v>178806.21040527622</v>
      </c>
      <c r="H587" s="8">
        <f t="shared" si="41"/>
        <v>0</v>
      </c>
      <c r="I587" s="8">
        <f t="shared" si="46"/>
        <v>166761.18156088816</v>
      </c>
      <c r="K587" s="11"/>
      <c r="L587" s="11">
        <f t="shared" si="47"/>
        <v>0.038684210196384114</v>
      </c>
      <c r="M587" s="11">
        <f t="shared" si="47"/>
        <v>0.012804143631874881</v>
      </c>
      <c r="N587" s="11">
        <f t="shared" si="47"/>
        <v>0.23175753752678865</v>
      </c>
      <c r="O587" s="11">
        <f t="shared" si="47"/>
        <v>0.08310663391192823</v>
      </c>
      <c r="P587" s="11">
        <f t="shared" si="47"/>
        <v>0.32786688305642747</v>
      </c>
      <c r="Q587" s="11">
        <f t="shared" si="47"/>
        <v>0</v>
      </c>
      <c r="R587" s="11">
        <f t="shared" si="47"/>
        <v>0.3057805916765966</v>
      </c>
    </row>
    <row r="588" spans="1:18" s="7" customFormat="1" ht="11.25">
      <c r="A588" s="7">
        <v>1932</v>
      </c>
      <c r="B588" s="8">
        <f t="shared" si="43"/>
        <v>513881.5791017521</v>
      </c>
      <c r="C588" s="8">
        <f t="shared" si="48"/>
        <v>14781.692625579733</v>
      </c>
      <c r="D588" s="8">
        <f t="shared" si="48"/>
        <v>5434.803549935351</v>
      </c>
      <c r="E588" s="8">
        <f t="shared" si="44"/>
        <v>110947.55036492008</v>
      </c>
      <c r="F588" s="8">
        <f aca="true" t="shared" si="49" ref="F588:F619">F43+F154+F263</f>
        <v>37045.146117191834</v>
      </c>
      <c r="G588" s="8">
        <f t="shared" si="45"/>
        <v>178559.32349256612</v>
      </c>
      <c r="H588" s="8">
        <f aca="true" t="shared" si="50" ref="H588:H619">H43+H154+H263</f>
        <v>0</v>
      </c>
      <c r="I588" s="8">
        <f t="shared" si="46"/>
        <v>167113.06295155897</v>
      </c>
      <c r="K588" s="11"/>
      <c r="L588" s="11">
        <f t="shared" si="47"/>
        <v>0.02876478400221631</v>
      </c>
      <c r="M588" s="11">
        <f t="shared" si="47"/>
        <v>0.010575984372577058</v>
      </c>
      <c r="N588" s="11">
        <f t="shared" si="47"/>
        <v>0.21590100691846692</v>
      </c>
      <c r="O588" s="11">
        <f t="shared" si="47"/>
        <v>0.07208887732840223</v>
      </c>
      <c r="P588" s="11">
        <f t="shared" si="47"/>
        <v>0.34747173425574407</v>
      </c>
      <c r="Q588" s="11">
        <f t="shared" si="47"/>
        <v>0</v>
      </c>
      <c r="R588" s="11">
        <f t="shared" si="47"/>
        <v>0.32519761312259343</v>
      </c>
    </row>
    <row r="589" spans="1:18" s="7" customFormat="1" ht="11.25">
      <c r="A589" s="7">
        <v>1933</v>
      </c>
      <c r="B589" s="8">
        <f t="shared" si="43"/>
        <v>504706.667708606</v>
      </c>
      <c r="C589" s="8">
        <f t="shared" si="48"/>
        <v>14103.632196746858</v>
      </c>
      <c r="D589" s="8">
        <f t="shared" si="48"/>
        <v>4650.646008570209</v>
      </c>
      <c r="E589" s="8">
        <f t="shared" si="44"/>
        <v>104804.95710675842</v>
      </c>
      <c r="F589" s="8">
        <f t="shared" si="49"/>
        <v>36057.83926664516</v>
      </c>
      <c r="G589" s="8">
        <f t="shared" si="45"/>
        <v>177620.8454547811</v>
      </c>
      <c r="H589" s="8">
        <f t="shared" si="50"/>
        <v>0</v>
      </c>
      <c r="I589" s="8">
        <f t="shared" si="46"/>
        <v>167468.74767510427</v>
      </c>
      <c r="K589" s="11"/>
      <c r="L589" s="11">
        <f t="shared" si="47"/>
        <v>0.02794421611423932</v>
      </c>
      <c r="M589" s="11">
        <f t="shared" si="47"/>
        <v>0.009214552345195635</v>
      </c>
      <c r="N589" s="11">
        <f t="shared" si="47"/>
        <v>0.20765518629380958</v>
      </c>
      <c r="O589" s="11">
        <f t="shared" si="47"/>
        <v>0.07144316010396612</v>
      </c>
      <c r="P589" s="11">
        <f t="shared" si="47"/>
        <v>0.35192886644670024</v>
      </c>
      <c r="Q589" s="11">
        <f t="shared" si="47"/>
        <v>0</v>
      </c>
      <c r="R589" s="11">
        <f t="shared" si="47"/>
        <v>0.33181401869608923</v>
      </c>
    </row>
    <row r="590" spans="1:18" s="7" customFormat="1" ht="11.25">
      <c r="A590" s="7">
        <v>1934</v>
      </c>
      <c r="B590" s="8">
        <f t="shared" si="43"/>
        <v>525037.8877927558</v>
      </c>
      <c r="C590" s="8">
        <f t="shared" si="48"/>
        <v>17677.9571960261</v>
      </c>
      <c r="D590" s="8">
        <f t="shared" si="48"/>
        <v>4876.847249949409</v>
      </c>
      <c r="E590" s="8">
        <f t="shared" si="44"/>
        <v>101974.66893787569</v>
      </c>
      <c r="F590" s="8">
        <f t="shared" si="49"/>
        <v>36920.44674899725</v>
      </c>
      <c r="G590" s="8">
        <f t="shared" si="45"/>
        <v>195759.6881237419</v>
      </c>
      <c r="H590" s="8">
        <f t="shared" si="50"/>
        <v>0</v>
      </c>
      <c r="I590" s="8">
        <f t="shared" si="46"/>
        <v>167828.2795361655</v>
      </c>
      <c r="K590" s="11"/>
      <c r="L590" s="11">
        <f t="shared" si="47"/>
        <v>0.03366986955997351</v>
      </c>
      <c r="M590" s="11">
        <f t="shared" si="47"/>
        <v>0.009288562527271192</v>
      </c>
      <c r="N590" s="11">
        <f t="shared" si="47"/>
        <v>0.1942234480764317</v>
      </c>
      <c r="O590" s="11">
        <f t="shared" si="47"/>
        <v>0.07031958570496645</v>
      </c>
      <c r="P590" s="11">
        <f t="shared" si="47"/>
        <v>0.37284868897120926</v>
      </c>
      <c r="Q590" s="11">
        <f t="shared" si="47"/>
        <v>0</v>
      </c>
      <c r="R590" s="11">
        <f t="shared" si="47"/>
        <v>0.3196498451601479</v>
      </c>
    </row>
    <row r="591" spans="1:18" s="7" customFormat="1" ht="11.25">
      <c r="A591" s="7">
        <v>1935</v>
      </c>
      <c r="B591" s="8">
        <f t="shared" si="43"/>
        <v>506802.92023640824</v>
      </c>
      <c r="C591" s="8">
        <f t="shared" si="48"/>
        <v>19488.552999987554</v>
      </c>
      <c r="D591" s="8">
        <f t="shared" si="48"/>
        <v>5339.542629049498</v>
      </c>
      <c r="E591" s="8">
        <f t="shared" si="44"/>
        <v>103462.71079882869</v>
      </c>
      <c r="F591" s="8">
        <f t="shared" si="49"/>
        <v>35445.56639403423</v>
      </c>
      <c r="G591" s="8">
        <f t="shared" si="45"/>
        <v>174874.84427973162</v>
      </c>
      <c r="H591" s="8">
        <f t="shared" si="50"/>
        <v>0</v>
      </c>
      <c r="I591" s="8">
        <f t="shared" si="46"/>
        <v>168191.70313477665</v>
      </c>
      <c r="K591" s="11"/>
      <c r="L591" s="11">
        <f t="shared" si="47"/>
        <v>0.038453908258651574</v>
      </c>
      <c r="M591" s="11">
        <f t="shared" si="47"/>
        <v>0.010535737691800913</v>
      </c>
      <c r="N591" s="11">
        <f t="shared" si="47"/>
        <v>0.20414781894028247</v>
      </c>
      <c r="O591" s="11">
        <f t="shared" si="47"/>
        <v>0.0699395464759752</v>
      </c>
      <c r="P591" s="11">
        <f t="shared" si="47"/>
        <v>0.3450549262781631</v>
      </c>
      <c r="Q591" s="11">
        <f t="shared" si="47"/>
        <v>0</v>
      </c>
      <c r="R591" s="11">
        <f t="shared" si="47"/>
        <v>0.3318680623551267</v>
      </c>
    </row>
    <row r="592" spans="1:18" s="7" customFormat="1" ht="11.25">
      <c r="A592" s="7">
        <v>1936</v>
      </c>
      <c r="B592" s="8">
        <f t="shared" si="43"/>
        <v>502827.4426621513</v>
      </c>
      <c r="C592" s="8">
        <f t="shared" si="48"/>
        <v>20960.295504508285</v>
      </c>
      <c r="D592" s="8">
        <f t="shared" si="48"/>
        <v>5598.516030333719</v>
      </c>
      <c r="E592" s="8">
        <f t="shared" si="44"/>
        <v>97021.55118767693</v>
      </c>
      <c r="F592" s="8">
        <f t="shared" si="49"/>
        <v>33203.739722675506</v>
      </c>
      <c r="G592" s="8">
        <f t="shared" si="45"/>
        <v>177484.2763367062</v>
      </c>
      <c r="H592" s="8">
        <f t="shared" si="50"/>
        <v>0</v>
      </c>
      <c r="I592" s="8">
        <f t="shared" si="46"/>
        <v>168559.06388025067</v>
      </c>
      <c r="K592" s="11"/>
      <c r="L592" s="11">
        <f t="shared" si="47"/>
        <v>0.04168486786150107</v>
      </c>
      <c r="M592" s="11">
        <f t="shared" si="47"/>
        <v>0.01113407017065962</v>
      </c>
      <c r="N592" s="11">
        <f t="shared" si="47"/>
        <v>0.19295198104942238</v>
      </c>
      <c r="O592" s="11">
        <f t="shared" si="47"/>
        <v>0.06603406438376322</v>
      </c>
      <c r="P592" s="11">
        <f t="shared" si="47"/>
        <v>0.3529725334739885</v>
      </c>
      <c r="Q592" s="11">
        <f t="shared" si="47"/>
        <v>0</v>
      </c>
      <c r="R592" s="11">
        <f t="shared" si="47"/>
        <v>0.3352224830606653</v>
      </c>
    </row>
    <row r="593" spans="1:18" s="7" customFormat="1" ht="11.25">
      <c r="A593" s="7">
        <v>1937</v>
      </c>
      <c r="B593" s="8">
        <f t="shared" si="43"/>
        <v>525295.5833425573</v>
      </c>
      <c r="C593" s="8">
        <f t="shared" si="48"/>
        <v>27220.411987808147</v>
      </c>
      <c r="D593" s="8">
        <f t="shared" si="48"/>
        <v>6677.879950955448</v>
      </c>
      <c r="E593" s="8">
        <f t="shared" si="44"/>
        <v>111471.75481669212</v>
      </c>
      <c r="F593" s="8">
        <f t="shared" si="49"/>
        <v>31754.961219707217</v>
      </c>
      <c r="G593" s="8">
        <f t="shared" si="45"/>
        <v>179240.16736201936</v>
      </c>
      <c r="H593" s="8">
        <f t="shared" si="50"/>
        <v>0</v>
      </c>
      <c r="I593" s="8">
        <f t="shared" si="46"/>
        <v>168930.40800537495</v>
      </c>
      <c r="K593" s="11"/>
      <c r="L593" s="11">
        <f t="shared" si="47"/>
        <v>0.051819228737084375</v>
      </c>
      <c r="M593" s="11">
        <f t="shared" si="47"/>
        <v>0.012712613931498924</v>
      </c>
      <c r="N593" s="11">
        <f t="shared" si="47"/>
        <v>0.2122076757382497</v>
      </c>
      <c r="O593" s="11">
        <f t="shared" si="47"/>
        <v>0.060451605204148606</v>
      </c>
      <c r="P593" s="11">
        <f t="shared" si="47"/>
        <v>0.34121773158928836</v>
      </c>
      <c r="Q593" s="11">
        <f t="shared" si="47"/>
        <v>0</v>
      </c>
      <c r="R593" s="11">
        <f t="shared" si="47"/>
        <v>0.32159114479972994</v>
      </c>
    </row>
    <row r="594" spans="1:18" s="7" customFormat="1" ht="11.25">
      <c r="A594" s="7">
        <v>1938</v>
      </c>
      <c r="B594" s="8">
        <f t="shared" si="43"/>
        <v>560602.8197357802</v>
      </c>
      <c r="C594" s="8">
        <f t="shared" si="48"/>
        <v>40814.18581958013</v>
      </c>
      <c r="D594" s="8">
        <f t="shared" si="48"/>
        <v>7708.751467044272</v>
      </c>
      <c r="E594" s="8">
        <f t="shared" si="44"/>
        <v>109469.94321325634</v>
      </c>
      <c r="F594" s="8">
        <f t="shared" si="49"/>
        <v>34143.441159190275</v>
      </c>
      <c r="G594" s="8">
        <f t="shared" si="45"/>
        <v>199160.71549578724</v>
      </c>
      <c r="H594" s="8">
        <f t="shared" si="50"/>
        <v>0</v>
      </c>
      <c r="I594" s="8">
        <f t="shared" si="46"/>
        <v>169305.78258092204</v>
      </c>
      <c r="K594" s="11"/>
      <c r="L594" s="11">
        <f t="shared" si="47"/>
        <v>0.0728041036946914</v>
      </c>
      <c r="M594" s="11">
        <f t="shared" si="47"/>
        <v>0.013750825353817364</v>
      </c>
      <c r="N594" s="11">
        <f t="shared" si="47"/>
        <v>0.19527183838435028</v>
      </c>
      <c r="O594" s="11">
        <f t="shared" si="47"/>
        <v>0.06090486875410749</v>
      </c>
      <c r="P594" s="11">
        <f t="shared" si="47"/>
        <v>0.3552617084403079</v>
      </c>
      <c r="Q594" s="11">
        <f t="shared" si="47"/>
        <v>0</v>
      </c>
      <c r="R594" s="11">
        <f t="shared" si="47"/>
        <v>0.3020066553727257</v>
      </c>
    </row>
    <row r="595" spans="1:18" s="7" customFormat="1" ht="11.25">
      <c r="A595" s="7">
        <v>1939</v>
      </c>
      <c r="B595" s="8">
        <f t="shared" si="43"/>
        <v>657418.6704733045</v>
      </c>
      <c r="C595" s="8">
        <f t="shared" si="48"/>
        <v>61370.49607172033</v>
      </c>
      <c r="D595" s="8">
        <f t="shared" si="48"/>
        <v>11590.586230780913</v>
      </c>
      <c r="E595" s="8">
        <f t="shared" si="44"/>
        <v>141889.16274925243</v>
      </c>
      <c r="F595" s="8">
        <f t="shared" si="49"/>
        <v>51339.298927562544</v>
      </c>
      <c r="G595" s="8">
        <f t="shared" si="45"/>
        <v>222470.35016055004</v>
      </c>
      <c r="H595" s="8">
        <f t="shared" si="50"/>
        <v>0</v>
      </c>
      <c r="I595" s="8">
        <f t="shared" si="46"/>
        <v>168758.77633343826</v>
      </c>
      <c r="K595" s="11"/>
      <c r="L595" s="11">
        <f t="shared" si="47"/>
        <v>0.09335070454804245</v>
      </c>
      <c r="M595" s="11">
        <f t="shared" si="47"/>
        <v>0.01763044883169555</v>
      </c>
      <c r="N595" s="11">
        <f t="shared" si="47"/>
        <v>0.2158277048126732</v>
      </c>
      <c r="O595" s="11">
        <f t="shared" si="47"/>
        <v>0.07809224354793748</v>
      </c>
      <c r="P595" s="11">
        <f t="shared" si="47"/>
        <v>0.33839980540921344</v>
      </c>
      <c r="Q595" s="11">
        <f t="shared" si="47"/>
        <v>0</v>
      </c>
      <c r="R595" s="11">
        <f t="shared" si="47"/>
        <v>0.25669909285043796</v>
      </c>
    </row>
    <row r="596" spans="1:18" s="7" customFormat="1" ht="11.25">
      <c r="A596" s="7">
        <v>1940</v>
      </c>
      <c r="B596" s="8">
        <f t="shared" si="43"/>
        <v>716332.2535467201</v>
      </c>
      <c r="C596" s="8">
        <f aca="true" t="shared" si="51" ref="C596:D615">C51+C162+C271</f>
        <v>73789.52808377663</v>
      </c>
      <c r="D596" s="8">
        <f t="shared" si="51"/>
        <v>13937.222979899903</v>
      </c>
      <c r="E596" s="8">
        <f t="shared" si="44"/>
        <v>160886.48472190107</v>
      </c>
      <c r="F596" s="8">
        <f t="shared" si="49"/>
        <v>61729.49787038347</v>
      </c>
      <c r="G596" s="8">
        <f t="shared" si="45"/>
        <v>237001.41412290125</v>
      </c>
      <c r="H596" s="8">
        <f t="shared" si="50"/>
        <v>0</v>
      </c>
      <c r="I596" s="8">
        <f t="shared" si="46"/>
        <v>168988.1057678578</v>
      </c>
      <c r="K596" s="11"/>
      <c r="L596" s="11">
        <f t="shared" si="47"/>
        <v>0.10301019913375153</v>
      </c>
      <c r="M596" s="11">
        <f t="shared" si="47"/>
        <v>0.01945636666629712</v>
      </c>
      <c r="N596" s="11">
        <f t="shared" si="47"/>
        <v>0.22459757176270695</v>
      </c>
      <c r="O596" s="11">
        <f t="shared" si="47"/>
        <v>0.08617439402560335</v>
      </c>
      <c r="P596" s="11">
        <f t="shared" si="47"/>
        <v>0.3308540317003103</v>
      </c>
      <c r="Q596" s="11">
        <f t="shared" si="47"/>
        <v>0</v>
      </c>
      <c r="R596" s="11">
        <f t="shared" si="47"/>
        <v>0.23590743671133074</v>
      </c>
    </row>
    <row r="597" spans="1:18" s="7" customFormat="1" ht="11.25">
      <c r="A597" s="7">
        <v>1941</v>
      </c>
      <c r="B597" s="8">
        <f t="shared" si="43"/>
        <v>720650.0571145616</v>
      </c>
      <c r="C597" s="8">
        <f t="shared" si="51"/>
        <v>73715.8853157088</v>
      </c>
      <c r="D597" s="8">
        <f t="shared" si="51"/>
        <v>13924.754996997952</v>
      </c>
      <c r="E597" s="8">
        <f t="shared" si="44"/>
        <v>163612.35754263075</v>
      </c>
      <c r="F597" s="8">
        <f t="shared" si="49"/>
        <v>61669.27138506042</v>
      </c>
      <c r="G597" s="8">
        <f t="shared" si="45"/>
        <v>238155.17196014713</v>
      </c>
      <c r="H597" s="8">
        <f t="shared" si="50"/>
        <v>0</v>
      </c>
      <c r="I597" s="8">
        <f t="shared" si="46"/>
        <v>169572.61591401653</v>
      </c>
      <c r="K597" s="11"/>
      <c r="L597" s="11">
        <f t="shared" si="47"/>
        <v>0.10229082005607919</v>
      </c>
      <c r="M597" s="11">
        <f t="shared" si="47"/>
        <v>0.019322492046627754</v>
      </c>
      <c r="N597" s="11">
        <f t="shared" si="47"/>
        <v>0.22703440584980256</v>
      </c>
      <c r="O597" s="11">
        <f t="shared" si="47"/>
        <v>0.08557450426352615</v>
      </c>
      <c r="P597" s="11">
        <f t="shared" si="47"/>
        <v>0.330472702539851</v>
      </c>
      <c r="Q597" s="11">
        <f t="shared" si="47"/>
        <v>0</v>
      </c>
      <c r="R597" s="11">
        <f t="shared" si="47"/>
        <v>0.2353050752441134</v>
      </c>
    </row>
    <row r="598" spans="1:18" s="7" customFormat="1" ht="11.25">
      <c r="A598" s="7">
        <v>1942</v>
      </c>
      <c r="B598" s="8">
        <f t="shared" si="43"/>
        <v>719429.0092833551</v>
      </c>
      <c r="C598" s="8">
        <f t="shared" si="51"/>
        <v>74742.5759218721</v>
      </c>
      <c r="D598" s="8">
        <f t="shared" si="51"/>
        <v>14118.637651621812</v>
      </c>
      <c r="E598" s="8">
        <f t="shared" si="44"/>
        <v>157769.91628532528</v>
      </c>
      <c r="F598" s="8">
        <f t="shared" si="49"/>
        <v>62528.1460360024</v>
      </c>
      <c r="G598" s="8">
        <f t="shared" si="45"/>
        <v>240459.38378424512</v>
      </c>
      <c r="H598" s="8">
        <f t="shared" si="50"/>
        <v>0</v>
      </c>
      <c r="I598" s="8">
        <f t="shared" si="46"/>
        <v>169810.34960428847</v>
      </c>
      <c r="K598" s="11"/>
      <c r="L598" s="11">
        <f t="shared" si="47"/>
        <v>0.10389152363528605</v>
      </c>
      <c r="M598" s="11">
        <f t="shared" si="47"/>
        <v>0.019624782250142806</v>
      </c>
      <c r="N598" s="11">
        <f t="shared" si="47"/>
        <v>0.2192987970313911</v>
      </c>
      <c r="O598" s="11">
        <f t="shared" si="47"/>
        <v>0.08691357344387401</v>
      </c>
      <c r="P598" s="11">
        <f t="shared" si="47"/>
        <v>0.33423643011528537</v>
      </c>
      <c r="Q598" s="11">
        <f t="shared" si="47"/>
        <v>0</v>
      </c>
      <c r="R598" s="11">
        <f t="shared" si="47"/>
        <v>0.23603489352402077</v>
      </c>
    </row>
    <row r="599" spans="1:18" s="7" customFormat="1" ht="11.25">
      <c r="A599" s="7">
        <v>1943</v>
      </c>
      <c r="B599" s="8">
        <f t="shared" si="43"/>
        <v>728854.1934253864</v>
      </c>
      <c r="C599" s="8">
        <f t="shared" si="51"/>
        <v>78479.07793518835</v>
      </c>
      <c r="D599" s="8">
        <f t="shared" si="51"/>
        <v>14824.968103127303</v>
      </c>
      <c r="E599" s="8">
        <f t="shared" si="44"/>
        <v>152976.4095323949</v>
      </c>
      <c r="F599" s="8">
        <f t="shared" si="49"/>
        <v>65654.60245527297</v>
      </c>
      <c r="G599" s="8">
        <f t="shared" si="45"/>
        <v>246305.16700593464</v>
      </c>
      <c r="H599" s="8">
        <f t="shared" si="50"/>
        <v>0</v>
      </c>
      <c r="I599" s="8">
        <f t="shared" si="46"/>
        <v>170613.9683934683</v>
      </c>
      <c r="K599" s="11"/>
      <c r="L599" s="11">
        <f t="shared" si="47"/>
        <v>0.10767459204201223</v>
      </c>
      <c r="M599" s="11">
        <f t="shared" si="47"/>
        <v>0.020340101266968905</v>
      </c>
      <c r="N599" s="11">
        <f t="shared" si="47"/>
        <v>0.20988616229736387</v>
      </c>
      <c r="O599" s="11">
        <f t="shared" si="47"/>
        <v>0.09007919971855673</v>
      </c>
      <c r="P599" s="11">
        <f t="shared" si="47"/>
        <v>0.33793476010390705</v>
      </c>
      <c r="Q599" s="11">
        <f t="shared" si="47"/>
        <v>0</v>
      </c>
      <c r="R599" s="11">
        <f t="shared" si="47"/>
        <v>0.23408518457119123</v>
      </c>
    </row>
    <row r="600" spans="1:18" s="7" customFormat="1" ht="11.25">
      <c r="A600" s="7">
        <v>1944</v>
      </c>
      <c r="B600" s="8">
        <f t="shared" si="43"/>
        <v>706811.6072392884</v>
      </c>
      <c r="C600" s="8">
        <f t="shared" si="51"/>
        <v>72420.88133137552</v>
      </c>
      <c r="D600" s="8">
        <f t="shared" si="51"/>
        <v>13681.707509772757</v>
      </c>
      <c r="E600" s="8">
        <f t="shared" si="44"/>
        <v>142988.16108467418</v>
      </c>
      <c r="F600" s="8">
        <f t="shared" si="49"/>
        <v>60587.76342687367</v>
      </c>
      <c r="G600" s="8">
        <f t="shared" si="45"/>
        <v>244798.56531169958</v>
      </c>
      <c r="H600" s="8">
        <f t="shared" si="50"/>
        <v>0</v>
      </c>
      <c r="I600" s="8">
        <f t="shared" si="46"/>
        <v>172334.5285748927</v>
      </c>
      <c r="K600" s="11"/>
      <c r="L600" s="11">
        <f t="shared" si="47"/>
        <v>0.10246136394709447</v>
      </c>
      <c r="M600" s="11">
        <f t="shared" si="47"/>
        <v>0.019356936657013425</v>
      </c>
      <c r="N600" s="11">
        <f t="shared" si="47"/>
        <v>0.20230024467646593</v>
      </c>
      <c r="O600" s="11">
        <f t="shared" si="47"/>
        <v>0.0857198195478444</v>
      </c>
      <c r="P600" s="11">
        <f t="shared" si="47"/>
        <v>0.34634202778283457</v>
      </c>
      <c r="Q600" s="11">
        <f t="shared" si="47"/>
        <v>0</v>
      </c>
      <c r="R600" s="11">
        <f t="shared" si="47"/>
        <v>0.24381960738874722</v>
      </c>
    </row>
    <row r="601" spans="1:18" s="7" customFormat="1" ht="11.25">
      <c r="A601" s="7">
        <v>1945</v>
      </c>
      <c r="B601" s="8">
        <f t="shared" si="43"/>
        <v>413166.3451051407</v>
      </c>
      <c r="C601" s="8">
        <f t="shared" si="51"/>
        <v>7324.882492604087</v>
      </c>
      <c r="D601" s="8">
        <f t="shared" si="51"/>
        <v>1386.29961721637</v>
      </c>
      <c r="E601" s="8">
        <f t="shared" si="44"/>
        <v>55345.017135932365</v>
      </c>
      <c r="F601" s="8">
        <f t="shared" si="49"/>
        <v>6131.549431471729</v>
      </c>
      <c r="G601" s="8">
        <f t="shared" si="45"/>
        <v>168848.9221983653</v>
      </c>
      <c r="H601" s="8">
        <f t="shared" si="50"/>
        <v>0</v>
      </c>
      <c r="I601" s="8">
        <f t="shared" si="46"/>
        <v>174129.67422955084</v>
      </c>
      <c r="K601" s="11"/>
      <c r="L601" s="11">
        <f t="shared" si="47"/>
        <v>0.01772865234398529</v>
      </c>
      <c r="M601" s="11">
        <f t="shared" si="47"/>
        <v>0.003355306243212019</v>
      </c>
      <c r="N601" s="11">
        <f t="shared" si="47"/>
        <v>0.1339533526668258</v>
      </c>
      <c r="O601" s="11">
        <f t="shared" si="47"/>
        <v>0.0148403893591851</v>
      </c>
      <c r="P601" s="11">
        <f t="shared" si="47"/>
        <v>0.4086705613822379</v>
      </c>
      <c r="Q601" s="11">
        <f t="shared" si="47"/>
        <v>0</v>
      </c>
      <c r="R601" s="11">
        <f t="shared" si="47"/>
        <v>0.4214517380045539</v>
      </c>
    </row>
    <row r="602" spans="1:18" s="7" customFormat="1" ht="11.25">
      <c r="A602" s="7">
        <v>1946</v>
      </c>
      <c r="B602" s="8">
        <f t="shared" si="43"/>
        <v>492468.6890133436</v>
      </c>
      <c r="C602" s="8">
        <f t="shared" si="51"/>
        <v>23975.992797785748</v>
      </c>
      <c r="D602" s="8">
        <f t="shared" si="51"/>
        <v>4535.063539439502</v>
      </c>
      <c r="E602" s="8">
        <f t="shared" si="44"/>
        <v>76690.52338694871</v>
      </c>
      <c r="F602" s="8">
        <f t="shared" si="49"/>
        <v>20073.62873833167</v>
      </c>
      <c r="G602" s="8">
        <f t="shared" si="45"/>
        <v>191264.22162950406</v>
      </c>
      <c r="H602" s="8">
        <f t="shared" si="50"/>
        <v>0</v>
      </c>
      <c r="I602" s="8">
        <f t="shared" si="46"/>
        <v>175929.25892133388</v>
      </c>
      <c r="K602" s="11"/>
      <c r="L602" s="11">
        <f t="shared" si="47"/>
        <v>0.04868531407716788</v>
      </c>
      <c r="M602" s="11">
        <f t="shared" si="47"/>
        <v>0.009208836298862898</v>
      </c>
      <c r="N602" s="11">
        <f t="shared" si="47"/>
        <v>0.15572669917471801</v>
      </c>
      <c r="O602" s="11">
        <f t="shared" si="47"/>
        <v>0.040761228452003716</v>
      </c>
      <c r="P602" s="11">
        <f t="shared" si="47"/>
        <v>0.38837844089682155</v>
      </c>
      <c r="Q602" s="11">
        <f t="shared" si="47"/>
        <v>0</v>
      </c>
      <c r="R602" s="11">
        <f t="shared" si="47"/>
        <v>0.3572394811004259</v>
      </c>
    </row>
    <row r="603" spans="1:18" s="7" customFormat="1" ht="11.25">
      <c r="A603" s="7">
        <v>1947</v>
      </c>
      <c r="B603" s="8">
        <f t="shared" si="43"/>
        <v>543935.8241737108</v>
      </c>
      <c r="C603" s="8">
        <f t="shared" si="51"/>
        <v>40902.87986737776</v>
      </c>
      <c r="D603" s="8">
        <f t="shared" si="51"/>
        <v>6157.3760642473335</v>
      </c>
      <c r="E603" s="8">
        <f t="shared" si="44"/>
        <v>93705.97101590392</v>
      </c>
      <c r="F603" s="8">
        <f t="shared" si="49"/>
        <v>26432.641181366944</v>
      </c>
      <c r="G603" s="8">
        <f t="shared" si="45"/>
        <v>199671.24176149155</v>
      </c>
      <c r="H603" s="8">
        <f t="shared" si="50"/>
        <v>0</v>
      </c>
      <c r="I603" s="8">
        <f t="shared" si="46"/>
        <v>177065.71428332324</v>
      </c>
      <c r="K603" s="11"/>
      <c r="L603" s="11">
        <f t="shared" si="47"/>
        <v>0.07519798853019663</v>
      </c>
      <c r="M603" s="11">
        <f t="shared" si="47"/>
        <v>0.01132004142878613</v>
      </c>
      <c r="N603" s="11">
        <f t="shared" si="47"/>
        <v>0.17227394639478294</v>
      </c>
      <c r="O603" s="11">
        <f t="shared" si="47"/>
        <v>0.048595146718862635</v>
      </c>
      <c r="P603" s="11">
        <f t="shared" si="47"/>
        <v>0.3670860290638345</v>
      </c>
      <c r="Q603" s="11">
        <f t="shared" si="47"/>
        <v>0</v>
      </c>
      <c r="R603" s="11">
        <f t="shared" si="47"/>
        <v>0.32552684786353714</v>
      </c>
    </row>
    <row r="604" spans="1:18" s="7" customFormat="1" ht="11.25">
      <c r="A604" s="7">
        <v>1948</v>
      </c>
      <c r="B604" s="8">
        <f t="shared" si="43"/>
        <v>641603.5792852172</v>
      </c>
      <c r="C604" s="8">
        <f t="shared" si="51"/>
        <v>83775.05892822344</v>
      </c>
      <c r="D604" s="8">
        <f t="shared" si="51"/>
        <v>10114.844017250958</v>
      </c>
      <c r="E604" s="8">
        <f t="shared" si="44"/>
        <v>115131.04173384275</v>
      </c>
      <c r="F604" s="8">
        <f t="shared" si="49"/>
        <v>36118.88162950876</v>
      </c>
      <c r="G604" s="8">
        <f t="shared" si="45"/>
        <v>219233.39647538753</v>
      </c>
      <c r="H604" s="8">
        <f t="shared" si="50"/>
        <v>0</v>
      </c>
      <c r="I604" s="8">
        <f t="shared" si="46"/>
        <v>177230.35650100373</v>
      </c>
      <c r="K604" s="11"/>
      <c r="L604" s="11">
        <f t="shared" si="47"/>
        <v>0.13057137091029575</v>
      </c>
      <c r="M604" s="11">
        <f t="shared" si="47"/>
        <v>0.01576494325128215</v>
      </c>
      <c r="N604" s="11">
        <f t="shared" si="47"/>
        <v>0.179442642545893</v>
      </c>
      <c r="O604" s="11">
        <f t="shared" si="47"/>
        <v>0.05629470095810133</v>
      </c>
      <c r="P604" s="11">
        <f t="shared" si="47"/>
        <v>0.3416960309349053</v>
      </c>
      <c r="Q604" s="11">
        <f t="shared" si="47"/>
        <v>0</v>
      </c>
      <c r="R604" s="11">
        <f t="shared" si="47"/>
        <v>0.2762303113995224</v>
      </c>
    </row>
    <row r="605" spans="1:18" s="7" customFormat="1" ht="11.25">
      <c r="A605" s="7">
        <v>1949</v>
      </c>
      <c r="B605" s="8">
        <f t="shared" si="43"/>
        <v>678128.546941054</v>
      </c>
      <c r="C605" s="8">
        <f t="shared" si="51"/>
        <v>101573.94349869135</v>
      </c>
      <c r="D605" s="8">
        <f t="shared" si="51"/>
        <v>10930.306099486059</v>
      </c>
      <c r="E605" s="8">
        <f t="shared" si="44"/>
        <v>125693.39605046183</v>
      </c>
      <c r="F605" s="8">
        <f t="shared" si="49"/>
        <v>38883.266028548795</v>
      </c>
      <c r="G605" s="8">
        <f t="shared" si="45"/>
        <v>223161.63743559635</v>
      </c>
      <c r="H605" s="8">
        <f t="shared" si="50"/>
        <v>0</v>
      </c>
      <c r="I605" s="8">
        <f t="shared" si="46"/>
        <v>177885.99782826973</v>
      </c>
      <c r="K605" s="11"/>
      <c r="L605" s="11">
        <f t="shared" si="47"/>
        <v>0.14978567700309572</v>
      </c>
      <c r="M605" s="11">
        <f t="shared" si="47"/>
        <v>0.016118339434007294</v>
      </c>
      <c r="N605" s="11">
        <f t="shared" si="47"/>
        <v>0.18535334726350586</v>
      </c>
      <c r="O605" s="11">
        <f t="shared" si="47"/>
        <v>0.057339078562532036</v>
      </c>
      <c r="P605" s="11">
        <f t="shared" si="47"/>
        <v>0.3290845643384993</v>
      </c>
      <c r="Q605" s="11">
        <f t="shared" si="47"/>
        <v>0</v>
      </c>
      <c r="R605" s="11">
        <f t="shared" si="47"/>
        <v>0.26231899339835985</v>
      </c>
    </row>
    <row r="606" spans="1:18" s="7" customFormat="1" ht="11.25">
      <c r="A606" s="7">
        <v>1950</v>
      </c>
      <c r="B606" s="8">
        <f t="shared" si="43"/>
        <v>686403.8478928424</v>
      </c>
      <c r="C606" s="8">
        <f t="shared" si="51"/>
        <v>106624.96557813403</v>
      </c>
      <c r="D606" s="8">
        <f t="shared" si="51"/>
        <v>11519.331247206512</v>
      </c>
      <c r="E606" s="8">
        <f t="shared" si="44"/>
        <v>128177.3629446536</v>
      </c>
      <c r="F606" s="8">
        <f t="shared" si="49"/>
        <v>40757.16483811884</v>
      </c>
      <c r="G606" s="8">
        <f t="shared" si="45"/>
        <v>220717.82928468645</v>
      </c>
      <c r="H606" s="8">
        <f t="shared" si="50"/>
        <v>0</v>
      </c>
      <c r="I606" s="8">
        <f t="shared" si="46"/>
        <v>178607.194000043</v>
      </c>
      <c r="K606" s="11"/>
      <c r="L606" s="11">
        <f t="shared" si="47"/>
        <v>0.15533853125307615</v>
      </c>
      <c r="M606" s="11">
        <f t="shared" si="47"/>
        <v>0.016782148413895324</v>
      </c>
      <c r="N606" s="11">
        <f aca="true" t="shared" si="52" ref="N606:R656">E606/$B606</f>
        <v>0.1867375355457855</v>
      </c>
      <c r="O606" s="11">
        <f t="shared" si="52"/>
        <v>0.0593778210352947</v>
      </c>
      <c r="P606" s="11">
        <f t="shared" si="52"/>
        <v>0.3215568064809912</v>
      </c>
      <c r="Q606" s="11">
        <f t="shared" si="52"/>
        <v>0</v>
      </c>
      <c r="R606" s="11">
        <f t="shared" si="52"/>
        <v>0.26020715727095717</v>
      </c>
    </row>
    <row r="607" spans="1:18" s="7" customFormat="1" ht="11.25">
      <c r="A607" s="7">
        <v>1951</v>
      </c>
      <c r="B607" s="8">
        <f t="shared" si="43"/>
        <v>730442.9704126047</v>
      </c>
      <c r="C607" s="8">
        <f t="shared" si="51"/>
        <v>122126.98098010977</v>
      </c>
      <c r="D607" s="8">
        <f t="shared" si="51"/>
        <v>14059.180142870544</v>
      </c>
      <c r="E607" s="8">
        <f t="shared" si="44"/>
        <v>138081.66238292243</v>
      </c>
      <c r="F607" s="8">
        <f t="shared" si="49"/>
        <v>48617.52844859752</v>
      </c>
      <c r="G607" s="8">
        <f t="shared" si="45"/>
        <v>228516.21547592594</v>
      </c>
      <c r="H607" s="8">
        <f t="shared" si="50"/>
        <v>0</v>
      </c>
      <c r="I607" s="8">
        <f t="shared" si="46"/>
        <v>179041.40298217846</v>
      </c>
      <c r="K607" s="11"/>
      <c r="L607" s="11">
        <f aca="true" t="shared" si="53" ref="L607:M656">C607/$B607</f>
        <v>0.16719577835231134</v>
      </c>
      <c r="M607" s="11">
        <f t="shared" si="53"/>
        <v>0.01924747134595456</v>
      </c>
      <c r="N607" s="11">
        <f t="shared" si="52"/>
        <v>0.18903825209642902</v>
      </c>
      <c r="O607" s="11">
        <f t="shared" si="52"/>
        <v>0.066558965474245</v>
      </c>
      <c r="P607" s="11">
        <f t="shared" si="52"/>
        <v>0.3128460738650742</v>
      </c>
      <c r="Q607" s="11">
        <f t="shared" si="52"/>
        <v>0</v>
      </c>
      <c r="R607" s="11">
        <f t="shared" si="52"/>
        <v>0.2451134588659858</v>
      </c>
    </row>
    <row r="608" spans="1:18" s="7" customFormat="1" ht="11.25">
      <c r="A608" s="7">
        <v>1952</v>
      </c>
      <c r="B608" s="8">
        <f t="shared" si="43"/>
        <v>727197.8302939471</v>
      </c>
      <c r="C608" s="8">
        <f t="shared" si="51"/>
        <v>124958.59712517163</v>
      </c>
      <c r="D608" s="8">
        <f t="shared" si="51"/>
        <v>11480.565500066832</v>
      </c>
      <c r="E608" s="8">
        <f t="shared" si="44"/>
        <v>135813.60824449413</v>
      </c>
      <c r="F608" s="8">
        <f t="shared" si="49"/>
        <v>50707.86420589755</v>
      </c>
      <c r="G608" s="8">
        <f t="shared" si="45"/>
        <v>224735.60847479684</v>
      </c>
      <c r="H608" s="8">
        <f t="shared" si="50"/>
        <v>0</v>
      </c>
      <c r="I608" s="8">
        <f t="shared" si="46"/>
        <v>179501.58674352017</v>
      </c>
      <c r="K608" s="11"/>
      <c r="L608" s="11">
        <f t="shared" si="53"/>
        <v>0.1718357672693564</v>
      </c>
      <c r="M608" s="11">
        <f t="shared" si="53"/>
        <v>0.015787403402216106</v>
      </c>
      <c r="N608" s="11">
        <f t="shared" si="52"/>
        <v>0.18676294480911157</v>
      </c>
      <c r="O608" s="11">
        <f t="shared" si="52"/>
        <v>0.06973049436272448</v>
      </c>
      <c r="P608" s="11">
        <f t="shared" si="52"/>
        <v>0.3090432879646443</v>
      </c>
      <c r="Q608" s="11">
        <f t="shared" si="52"/>
        <v>0</v>
      </c>
      <c r="R608" s="11">
        <f t="shared" si="52"/>
        <v>0.24684010219194716</v>
      </c>
    </row>
    <row r="609" spans="1:18" s="7" customFormat="1" ht="11.25">
      <c r="A609" s="7">
        <v>1953</v>
      </c>
      <c r="B609" s="8">
        <f t="shared" si="43"/>
        <v>740481.9726922769</v>
      </c>
      <c r="C609" s="8">
        <f t="shared" si="51"/>
        <v>120666.62406541788</v>
      </c>
      <c r="D609" s="8">
        <f t="shared" si="51"/>
        <v>11734.756216222066</v>
      </c>
      <c r="E609" s="8">
        <f t="shared" si="44"/>
        <v>141725.203843588</v>
      </c>
      <c r="F609" s="8">
        <f t="shared" si="49"/>
        <v>53977.44054511655</v>
      </c>
      <c r="G609" s="8">
        <f t="shared" si="45"/>
        <v>232912.32368637057</v>
      </c>
      <c r="H609" s="8">
        <f t="shared" si="50"/>
        <v>0</v>
      </c>
      <c r="I609" s="8">
        <f t="shared" si="46"/>
        <v>179465.6243355618</v>
      </c>
      <c r="K609" s="11"/>
      <c r="L609" s="11">
        <f t="shared" si="53"/>
        <v>0.16295686933024564</v>
      </c>
      <c r="M609" s="11">
        <f t="shared" si="53"/>
        <v>0.01584745699285065</v>
      </c>
      <c r="N609" s="11">
        <f t="shared" si="52"/>
        <v>0.19139588682800376</v>
      </c>
      <c r="O609" s="11">
        <f t="shared" si="52"/>
        <v>0.0728950096500837</v>
      </c>
      <c r="P609" s="11">
        <f t="shared" si="52"/>
        <v>0.3145415179245184</v>
      </c>
      <c r="Q609" s="11">
        <f t="shared" si="52"/>
        <v>0</v>
      </c>
      <c r="R609" s="11">
        <f t="shared" si="52"/>
        <v>0.24236325927429778</v>
      </c>
    </row>
    <row r="610" spans="1:18" s="7" customFormat="1" ht="11.25">
      <c r="A610" s="7">
        <v>1954</v>
      </c>
      <c r="B610" s="8">
        <f t="shared" si="43"/>
        <v>787831.5346296337</v>
      </c>
      <c r="C610" s="8">
        <f t="shared" si="51"/>
        <v>142193.73407900514</v>
      </c>
      <c r="D610" s="8">
        <f t="shared" si="51"/>
        <v>13027.48383066299</v>
      </c>
      <c r="E610" s="8">
        <f t="shared" si="44"/>
        <v>152092.68915404644</v>
      </c>
      <c r="F610" s="8">
        <f t="shared" si="49"/>
        <v>58917.81693044508</v>
      </c>
      <c r="G610" s="8">
        <f t="shared" si="45"/>
        <v>242257.89586351602</v>
      </c>
      <c r="H610" s="8">
        <f t="shared" si="50"/>
        <v>0</v>
      </c>
      <c r="I610" s="8">
        <f t="shared" si="46"/>
        <v>179341.91477195796</v>
      </c>
      <c r="K610" s="11"/>
      <c r="L610" s="11">
        <f t="shared" si="53"/>
        <v>0.18048748727207478</v>
      </c>
      <c r="M610" s="11">
        <f t="shared" si="53"/>
        <v>0.016535875067234168</v>
      </c>
      <c r="N610" s="11">
        <f t="shared" si="52"/>
        <v>0.19305229921463668</v>
      </c>
      <c r="O610" s="11">
        <f t="shared" si="52"/>
        <v>0.07478479134266039</v>
      </c>
      <c r="P610" s="11">
        <f t="shared" si="52"/>
        <v>0.3074996178940762</v>
      </c>
      <c r="Q610" s="11">
        <f t="shared" si="52"/>
        <v>0</v>
      </c>
      <c r="R610" s="11">
        <f t="shared" si="52"/>
        <v>0.22763992920931775</v>
      </c>
    </row>
    <row r="611" spans="1:18" s="7" customFormat="1" ht="11.25">
      <c r="A611" s="7">
        <v>1955</v>
      </c>
      <c r="B611" s="8">
        <f t="shared" si="43"/>
        <v>818670.0964944449</v>
      </c>
      <c r="C611" s="8">
        <f t="shared" si="51"/>
        <v>153019.54007174892</v>
      </c>
      <c r="D611" s="8">
        <f t="shared" si="51"/>
        <v>14413.361030524635</v>
      </c>
      <c r="E611" s="8">
        <f t="shared" si="44"/>
        <v>158368.57528696713</v>
      </c>
      <c r="F611" s="8">
        <f t="shared" si="49"/>
        <v>63974.97625172328</v>
      </c>
      <c r="G611" s="8">
        <f t="shared" si="45"/>
        <v>249360.51589504152</v>
      </c>
      <c r="H611" s="8">
        <f t="shared" si="50"/>
        <v>0</v>
      </c>
      <c r="I611" s="8">
        <f t="shared" si="46"/>
        <v>179533.12795843935</v>
      </c>
      <c r="K611" s="11"/>
      <c r="L611" s="11">
        <f t="shared" si="53"/>
        <v>0.1869123359054892</v>
      </c>
      <c r="M611" s="11">
        <f t="shared" si="53"/>
        <v>0.01760582326414855</v>
      </c>
      <c r="N611" s="11">
        <f t="shared" si="52"/>
        <v>0.19344614633550591</v>
      </c>
      <c r="O611" s="11">
        <f t="shared" si="52"/>
        <v>0.07814500190695238</v>
      </c>
      <c r="P611" s="11">
        <f t="shared" si="52"/>
        <v>0.3045921879433562</v>
      </c>
      <c r="Q611" s="11">
        <f t="shared" si="52"/>
        <v>0</v>
      </c>
      <c r="R611" s="11">
        <f t="shared" si="52"/>
        <v>0.21929850464454773</v>
      </c>
    </row>
    <row r="612" spans="1:18" s="7" customFormat="1" ht="11.25">
      <c r="A612" s="7">
        <v>1956</v>
      </c>
      <c r="B612" s="8">
        <f t="shared" si="43"/>
        <v>847968.1773756412</v>
      </c>
      <c r="C612" s="8">
        <f t="shared" si="51"/>
        <v>172811.85973198182</v>
      </c>
      <c r="D612" s="8">
        <f t="shared" si="51"/>
        <v>15423.160040356237</v>
      </c>
      <c r="E612" s="8">
        <f t="shared" si="44"/>
        <v>158932.98371096604</v>
      </c>
      <c r="F612" s="8">
        <f t="shared" si="49"/>
        <v>67003.94616518453</v>
      </c>
      <c r="G612" s="8">
        <f t="shared" si="45"/>
        <v>254547.7054888504</v>
      </c>
      <c r="H612" s="8">
        <f t="shared" si="50"/>
        <v>0</v>
      </c>
      <c r="I612" s="8">
        <f t="shared" si="46"/>
        <v>179248.52223830216</v>
      </c>
      <c r="K612" s="11"/>
      <c r="L612" s="11">
        <f t="shared" si="53"/>
        <v>0.20379521819652902</v>
      </c>
      <c r="M612" s="11">
        <f t="shared" si="53"/>
        <v>0.018188371276017752</v>
      </c>
      <c r="N612" s="11">
        <f t="shared" si="52"/>
        <v>0.18742800490797235</v>
      </c>
      <c r="O612" s="11">
        <f t="shared" si="52"/>
        <v>0.0790170527065693</v>
      </c>
      <c r="P612" s="11">
        <f t="shared" si="52"/>
        <v>0.30018544596407465</v>
      </c>
      <c r="Q612" s="11">
        <f t="shared" si="52"/>
        <v>0</v>
      </c>
      <c r="R612" s="11">
        <f t="shared" si="52"/>
        <v>0.21138590694883697</v>
      </c>
    </row>
    <row r="613" spans="1:18" s="7" customFormat="1" ht="11.25">
      <c r="A613" s="7">
        <v>1957</v>
      </c>
      <c r="B613" s="8">
        <f t="shared" si="43"/>
        <v>869701.465491405</v>
      </c>
      <c r="C613" s="8">
        <f t="shared" si="51"/>
        <v>180148.4924562657</v>
      </c>
      <c r="D613" s="8">
        <f t="shared" si="51"/>
        <v>15314.885158626403</v>
      </c>
      <c r="E613" s="8">
        <f t="shared" si="44"/>
        <v>167879.13410325674</v>
      </c>
      <c r="F613" s="8">
        <f t="shared" si="49"/>
        <v>65868.38319871163</v>
      </c>
      <c r="G613" s="8">
        <f t="shared" si="45"/>
        <v>262106.96460358668</v>
      </c>
      <c r="H613" s="8">
        <f t="shared" si="50"/>
        <v>0</v>
      </c>
      <c r="I613" s="8">
        <f t="shared" si="46"/>
        <v>178383.60597095793</v>
      </c>
      <c r="K613" s="11"/>
      <c r="L613" s="11">
        <f t="shared" si="53"/>
        <v>0.20713831079320638</v>
      </c>
      <c r="M613" s="11">
        <f t="shared" si="53"/>
        <v>0.017609358804487097</v>
      </c>
      <c r="N613" s="11">
        <f t="shared" si="52"/>
        <v>0.1930307591334234</v>
      </c>
      <c r="O613" s="11">
        <f t="shared" si="52"/>
        <v>0.07573677383824368</v>
      </c>
      <c r="P613" s="11">
        <f t="shared" si="52"/>
        <v>0.3013757881337927</v>
      </c>
      <c r="Q613" s="11">
        <f t="shared" si="52"/>
        <v>0</v>
      </c>
      <c r="R613" s="11">
        <f t="shared" si="52"/>
        <v>0.20510900929684686</v>
      </c>
    </row>
    <row r="614" spans="1:18" s="7" customFormat="1" ht="11.25">
      <c r="A614" s="7">
        <v>1958</v>
      </c>
      <c r="B614" s="8">
        <f t="shared" si="43"/>
        <v>851111.5929459158</v>
      </c>
      <c r="C614" s="8">
        <f t="shared" si="51"/>
        <v>168052.29116146322</v>
      </c>
      <c r="D614" s="8">
        <f t="shared" si="51"/>
        <v>15799.596911989653</v>
      </c>
      <c r="E614" s="8">
        <f t="shared" si="44"/>
        <v>163195.66683079573</v>
      </c>
      <c r="F614" s="8">
        <f t="shared" si="49"/>
        <v>66632.94860280614</v>
      </c>
      <c r="G614" s="8">
        <f t="shared" si="45"/>
        <v>259658.0858197158</v>
      </c>
      <c r="H614" s="8">
        <f t="shared" si="50"/>
        <v>0</v>
      </c>
      <c r="I614" s="8">
        <f t="shared" si="46"/>
        <v>177773.00361914528</v>
      </c>
      <c r="K614" s="11"/>
      <c r="L614" s="11">
        <f t="shared" si="53"/>
        <v>0.19745036086254106</v>
      </c>
      <c r="M614" s="11">
        <f t="shared" si="53"/>
        <v>0.018563484557064004</v>
      </c>
      <c r="N614" s="11">
        <f t="shared" si="52"/>
        <v>0.19174414751646565</v>
      </c>
      <c r="O614" s="11">
        <f t="shared" si="52"/>
        <v>0.07828932087762122</v>
      </c>
      <c r="P614" s="11">
        <f t="shared" si="52"/>
        <v>0.305081129163066</v>
      </c>
      <c r="Q614" s="11">
        <f t="shared" si="52"/>
        <v>0</v>
      </c>
      <c r="R614" s="11">
        <f t="shared" si="52"/>
        <v>0.20887155702324212</v>
      </c>
    </row>
    <row r="615" spans="1:18" s="7" customFormat="1" ht="11.25">
      <c r="A615" s="7">
        <v>1959</v>
      </c>
      <c r="B615" s="8">
        <f t="shared" si="43"/>
        <v>873718.1647131806</v>
      </c>
      <c r="C615" s="8">
        <f t="shared" si="51"/>
        <v>170527.0879951011</v>
      </c>
      <c r="D615" s="8">
        <f t="shared" si="51"/>
        <v>18178.5570518692</v>
      </c>
      <c r="E615" s="8">
        <f t="shared" si="44"/>
        <v>172793.0039133928</v>
      </c>
      <c r="F615" s="8">
        <f t="shared" si="49"/>
        <v>71994.50392606713</v>
      </c>
      <c r="G615" s="8">
        <f t="shared" si="45"/>
        <v>262764.50369398383</v>
      </c>
      <c r="H615" s="8">
        <f t="shared" si="50"/>
        <v>0</v>
      </c>
      <c r="I615" s="8">
        <f t="shared" si="46"/>
        <v>177460.50813276652</v>
      </c>
      <c r="K615" s="11"/>
      <c r="L615" s="11">
        <f t="shared" si="53"/>
        <v>0.1951740216492818</v>
      </c>
      <c r="M615" s="11">
        <f t="shared" si="53"/>
        <v>0.02080597358055015</v>
      </c>
      <c r="N615" s="11">
        <f t="shared" si="52"/>
        <v>0.19776743908044575</v>
      </c>
      <c r="O615" s="11">
        <f t="shared" si="52"/>
        <v>0.08240014553171283</v>
      </c>
      <c r="P615" s="11">
        <f t="shared" si="52"/>
        <v>0.30074286458293187</v>
      </c>
      <c r="Q615" s="11">
        <f t="shared" si="52"/>
        <v>0</v>
      </c>
      <c r="R615" s="11">
        <f t="shared" si="52"/>
        <v>0.20310955557507757</v>
      </c>
    </row>
    <row r="616" spans="1:18" s="7" customFormat="1" ht="11.25">
      <c r="A616" s="7">
        <v>1960</v>
      </c>
      <c r="B616" s="8">
        <f t="shared" si="43"/>
        <v>944068.1882445366</v>
      </c>
      <c r="C616" s="8">
        <f aca="true" t="shared" si="54" ref="C616:D635">C71+C182+C291</f>
        <v>184746.13523898163</v>
      </c>
      <c r="D616" s="8">
        <f t="shared" si="54"/>
        <v>24258.517757613532</v>
      </c>
      <c r="E616" s="8">
        <f t="shared" si="44"/>
        <v>203889.5004292675</v>
      </c>
      <c r="F616" s="8">
        <f t="shared" si="49"/>
        <v>90450.33488057092</v>
      </c>
      <c r="G616" s="8">
        <f t="shared" si="45"/>
        <v>263369.9923685096</v>
      </c>
      <c r="H616" s="8">
        <f t="shared" si="50"/>
        <v>0</v>
      </c>
      <c r="I616" s="8">
        <f t="shared" si="46"/>
        <v>177353.70756959348</v>
      </c>
      <c r="K616" s="11"/>
      <c r="L616" s="11">
        <f t="shared" si="53"/>
        <v>0.1956915162902702</v>
      </c>
      <c r="M616" s="11">
        <f t="shared" si="53"/>
        <v>0.025695726282993856</v>
      </c>
      <c r="N616" s="11">
        <f t="shared" si="52"/>
        <v>0.21596904012663878</v>
      </c>
      <c r="O616" s="11">
        <f t="shared" si="52"/>
        <v>0.09580911210318431</v>
      </c>
      <c r="P616" s="11">
        <f t="shared" si="52"/>
        <v>0.27897348480541145</v>
      </c>
      <c r="Q616" s="11">
        <f t="shared" si="52"/>
        <v>0</v>
      </c>
      <c r="R616" s="11">
        <f t="shared" si="52"/>
        <v>0.18786112039150138</v>
      </c>
    </row>
    <row r="617" spans="1:18" s="7" customFormat="1" ht="11.25">
      <c r="A617" s="7">
        <v>1961</v>
      </c>
      <c r="B617" s="8">
        <f t="shared" si="43"/>
        <v>950099.2831273156</v>
      </c>
      <c r="C617" s="8">
        <f t="shared" si="54"/>
        <v>179513.99352221633</v>
      </c>
      <c r="D617" s="8">
        <f t="shared" si="54"/>
        <v>24652.126226605855</v>
      </c>
      <c r="E617" s="8">
        <f t="shared" si="44"/>
        <v>202850.11244878886</v>
      </c>
      <c r="F617" s="8">
        <f t="shared" si="49"/>
        <v>93756.73180366642</v>
      </c>
      <c r="G617" s="8">
        <f t="shared" si="45"/>
        <v>273463.5129860878</v>
      </c>
      <c r="H617" s="8">
        <f t="shared" si="50"/>
        <v>0</v>
      </c>
      <c r="I617" s="8">
        <f t="shared" si="46"/>
        <v>175862.8061399503</v>
      </c>
      <c r="K617" s="11"/>
      <c r="L617" s="11">
        <f t="shared" si="53"/>
        <v>0.18894235235220258</v>
      </c>
      <c r="M617" s="11">
        <f t="shared" si="53"/>
        <v>0.025946894881829323</v>
      </c>
      <c r="N617" s="11">
        <f t="shared" si="52"/>
        <v>0.21350412114941725</v>
      </c>
      <c r="O617" s="11">
        <f t="shared" si="52"/>
        <v>0.09868098362842655</v>
      </c>
      <c r="P617" s="11">
        <f t="shared" si="52"/>
        <v>0.2878262491536298</v>
      </c>
      <c r="Q617" s="11">
        <f t="shared" si="52"/>
        <v>0</v>
      </c>
      <c r="R617" s="11">
        <f t="shared" si="52"/>
        <v>0.1850993988344945</v>
      </c>
    </row>
    <row r="618" spans="1:18" s="7" customFormat="1" ht="11.25">
      <c r="A618" s="7">
        <v>1962</v>
      </c>
      <c r="B618" s="8">
        <f t="shared" si="43"/>
        <v>986675.10651946</v>
      </c>
      <c r="C618" s="8">
        <f t="shared" si="54"/>
        <v>172783.96615451708</v>
      </c>
      <c r="D618" s="8">
        <f t="shared" si="54"/>
        <v>26750.934531142608</v>
      </c>
      <c r="E618" s="8">
        <f t="shared" si="44"/>
        <v>229504.948560687</v>
      </c>
      <c r="F618" s="8">
        <f t="shared" si="49"/>
        <v>102851.03862824287</v>
      </c>
      <c r="G618" s="8">
        <f t="shared" si="45"/>
        <v>280576.1346064772</v>
      </c>
      <c r="H618" s="8">
        <f t="shared" si="50"/>
        <v>0</v>
      </c>
      <c r="I618" s="8">
        <f t="shared" si="46"/>
        <v>174208.08403839328</v>
      </c>
      <c r="K618" s="11"/>
      <c r="L618" s="11">
        <f t="shared" si="53"/>
        <v>0.17511738667859997</v>
      </c>
      <c r="M618" s="11">
        <f t="shared" si="53"/>
        <v>0.027112201731234218</v>
      </c>
      <c r="N618" s="11">
        <f t="shared" si="52"/>
        <v>0.2326043771087687</v>
      </c>
      <c r="O618" s="11">
        <f t="shared" si="52"/>
        <v>0.10424002586936083</v>
      </c>
      <c r="P618" s="11">
        <f t="shared" si="52"/>
        <v>0.28436527155957336</v>
      </c>
      <c r="Q618" s="11">
        <f t="shared" si="52"/>
        <v>0</v>
      </c>
      <c r="R618" s="11">
        <f t="shared" si="52"/>
        <v>0.17656073705246297</v>
      </c>
    </row>
    <row r="619" spans="1:18" s="7" customFormat="1" ht="11.25">
      <c r="A619" s="7">
        <v>1963</v>
      </c>
      <c r="B619" s="8">
        <f t="shared" si="43"/>
        <v>1017290.5481055797</v>
      </c>
      <c r="C619" s="8">
        <f t="shared" si="54"/>
        <v>174646.43896900065</v>
      </c>
      <c r="D619" s="8">
        <f t="shared" si="54"/>
        <v>29657.11795411267</v>
      </c>
      <c r="E619" s="8">
        <f t="shared" si="44"/>
        <v>242695.20151233618</v>
      </c>
      <c r="F619" s="8">
        <f t="shared" si="49"/>
        <v>110161.55816269219</v>
      </c>
      <c r="G619" s="8">
        <f t="shared" si="45"/>
        <v>287313.3983158173</v>
      </c>
      <c r="H619" s="8">
        <f t="shared" si="50"/>
        <v>0</v>
      </c>
      <c r="I619" s="8">
        <f t="shared" si="46"/>
        <v>172816.8331916208</v>
      </c>
      <c r="K619" s="11"/>
      <c r="L619" s="11">
        <f t="shared" si="53"/>
        <v>0.17167803170316584</v>
      </c>
      <c r="M619" s="11">
        <f t="shared" si="53"/>
        <v>0.029153045813057825</v>
      </c>
      <c r="N619" s="11">
        <f t="shared" si="52"/>
        <v>0.2385701921287762</v>
      </c>
      <c r="O619" s="11">
        <f t="shared" si="52"/>
        <v>0.1082891789055127</v>
      </c>
      <c r="P619" s="11">
        <f t="shared" si="52"/>
        <v>0.2824300283246104</v>
      </c>
      <c r="Q619" s="11">
        <f t="shared" si="52"/>
        <v>0</v>
      </c>
      <c r="R619" s="11">
        <f t="shared" si="52"/>
        <v>0.16987952312487717</v>
      </c>
    </row>
    <row r="620" spans="1:18" s="7" customFormat="1" ht="11.25">
      <c r="A620" s="7">
        <v>1964</v>
      </c>
      <c r="B620" s="8">
        <f t="shared" si="43"/>
        <v>1029482.0111816807</v>
      </c>
      <c r="C620" s="8">
        <f t="shared" si="54"/>
        <v>180115.7839909729</v>
      </c>
      <c r="D620" s="8">
        <f t="shared" si="54"/>
        <v>32726.946746376194</v>
      </c>
      <c r="E620" s="8">
        <f t="shared" si="44"/>
        <v>235979.42100329293</v>
      </c>
      <c r="F620" s="8">
        <f aca="true" t="shared" si="55" ref="F620:F651">F75+F186+F295</f>
        <v>116020.01434926537</v>
      </c>
      <c r="G620" s="8">
        <f t="shared" si="45"/>
        <v>293166.19600739586</v>
      </c>
      <c r="H620" s="8">
        <f aca="true" t="shared" si="56" ref="H620:H651">H75+H186+H295</f>
        <v>0</v>
      </c>
      <c r="I620" s="8">
        <f t="shared" si="46"/>
        <v>171473.6490843775</v>
      </c>
      <c r="K620" s="11"/>
      <c r="L620" s="11">
        <f t="shared" si="53"/>
        <v>0.17495767972111412</v>
      </c>
      <c r="M620" s="11">
        <f t="shared" si="53"/>
        <v>0.03178972181243934</v>
      </c>
      <c r="N620" s="11">
        <f t="shared" si="52"/>
        <v>0.22922150988575923</v>
      </c>
      <c r="O620" s="11">
        <f t="shared" si="52"/>
        <v>0.11269746638515125</v>
      </c>
      <c r="P620" s="11">
        <f t="shared" si="52"/>
        <v>0.2847705863950823</v>
      </c>
      <c r="Q620" s="11">
        <f t="shared" si="52"/>
        <v>0</v>
      </c>
      <c r="R620" s="11">
        <f t="shared" si="52"/>
        <v>0.16656303580045384</v>
      </c>
    </row>
    <row r="621" spans="1:18" s="7" customFormat="1" ht="11.25">
      <c r="A621" s="7">
        <v>1965</v>
      </c>
      <c r="B621" s="8">
        <f aca="true" t="shared" si="57" ref="B621:B656">SUM(C621:I621)</f>
        <v>1034302.4303861476</v>
      </c>
      <c r="C621" s="8">
        <f t="shared" si="54"/>
        <v>178916.18352253461</v>
      </c>
      <c r="D621" s="8">
        <f t="shared" si="54"/>
        <v>32818.851462862556</v>
      </c>
      <c r="E621" s="8">
        <f aca="true" t="shared" si="58" ref="E621:E656">E76+E187+E296+D405+E405</f>
        <v>239795.72942962518</v>
      </c>
      <c r="F621" s="8">
        <f t="shared" si="55"/>
        <v>120523.29949870355</v>
      </c>
      <c r="G621" s="8">
        <f aca="true" t="shared" si="59" ref="G621:G656">G76+G187+G296+C405+F405+G405+I405</f>
        <v>292052.71833644557</v>
      </c>
      <c r="H621" s="8">
        <f t="shared" si="56"/>
        <v>0</v>
      </c>
      <c r="I621" s="8">
        <f aca="true" t="shared" si="60" ref="I621:I656">H405+G405</f>
        <v>170195.64813597608</v>
      </c>
      <c r="K621" s="11"/>
      <c r="L621" s="11">
        <f t="shared" si="53"/>
        <v>0.17298246457347863</v>
      </c>
      <c r="M621" s="11">
        <f t="shared" si="53"/>
        <v>0.03173042090852472</v>
      </c>
      <c r="N621" s="11">
        <f t="shared" si="52"/>
        <v>0.23184295268464136</v>
      </c>
      <c r="O621" s="11">
        <f t="shared" si="52"/>
        <v>0.11652616870841853</v>
      </c>
      <c r="P621" s="11">
        <f t="shared" si="52"/>
        <v>0.28236684915011784</v>
      </c>
      <c r="Q621" s="11">
        <f t="shared" si="52"/>
        <v>0</v>
      </c>
      <c r="R621" s="11">
        <f t="shared" si="52"/>
        <v>0.1645511439748189</v>
      </c>
    </row>
    <row r="622" spans="1:18" s="7" customFormat="1" ht="11.25">
      <c r="A622" s="7">
        <v>1966</v>
      </c>
      <c r="B622" s="8">
        <f t="shared" si="57"/>
        <v>1054767.4504520847</v>
      </c>
      <c r="C622" s="8">
        <f t="shared" si="54"/>
        <v>178322.40909660622</v>
      </c>
      <c r="D622" s="8">
        <f t="shared" si="54"/>
        <v>33864.62150732051</v>
      </c>
      <c r="E622" s="8">
        <f t="shared" si="58"/>
        <v>246587.66480929792</v>
      </c>
      <c r="F622" s="8">
        <f t="shared" si="55"/>
        <v>127485.15674871276</v>
      </c>
      <c r="G622" s="8">
        <f t="shared" si="59"/>
        <v>299368.8271650439</v>
      </c>
      <c r="H622" s="8">
        <f t="shared" si="56"/>
        <v>0</v>
      </c>
      <c r="I622" s="8">
        <f t="shared" si="60"/>
        <v>169138.77112510343</v>
      </c>
      <c r="K622" s="11"/>
      <c r="L622" s="11">
        <f t="shared" si="53"/>
        <v>0.1690632461403462</v>
      </c>
      <c r="M622" s="11">
        <f t="shared" si="53"/>
        <v>0.03210624436012485</v>
      </c>
      <c r="N622" s="11">
        <f t="shared" si="52"/>
        <v>0.23378391578504606</v>
      </c>
      <c r="O622" s="11">
        <f t="shared" si="52"/>
        <v>0.12086565308217584</v>
      </c>
      <c r="P622" s="11">
        <f t="shared" si="52"/>
        <v>0.28382448381084496</v>
      </c>
      <c r="Q622" s="11">
        <f t="shared" si="52"/>
        <v>0</v>
      </c>
      <c r="R622" s="11">
        <f t="shared" si="52"/>
        <v>0.16035645682146216</v>
      </c>
    </row>
    <row r="623" spans="1:18" s="7" customFormat="1" ht="11.25">
      <c r="A623" s="7">
        <v>1967</v>
      </c>
      <c r="B623" s="8">
        <f t="shared" si="57"/>
        <v>1084498.3823546167</v>
      </c>
      <c r="C623" s="8">
        <f t="shared" si="54"/>
        <v>169666.37237151986</v>
      </c>
      <c r="D623" s="8">
        <f t="shared" si="54"/>
        <v>32440.754546635057</v>
      </c>
      <c r="E623" s="8">
        <f t="shared" si="58"/>
        <v>282033.313745658</v>
      </c>
      <c r="F623" s="8">
        <f t="shared" si="55"/>
        <v>132799.7437513125</v>
      </c>
      <c r="G623" s="8">
        <f t="shared" si="59"/>
        <v>299469.7285623235</v>
      </c>
      <c r="H623" s="8">
        <f t="shared" si="56"/>
        <v>0</v>
      </c>
      <c r="I623" s="8">
        <f t="shared" si="60"/>
        <v>168088.4693771677</v>
      </c>
      <c r="K623" s="11"/>
      <c r="L623" s="11">
        <f t="shared" si="53"/>
        <v>0.15644686532694263</v>
      </c>
      <c r="M623" s="11">
        <f t="shared" si="53"/>
        <v>0.029913142402482034</v>
      </c>
      <c r="N623" s="11">
        <f t="shared" si="52"/>
        <v>0.260058768491032</v>
      </c>
      <c r="O623" s="11">
        <f t="shared" si="52"/>
        <v>0.12245268956785657</v>
      </c>
      <c r="P623" s="11">
        <f t="shared" si="52"/>
        <v>0.27613663001702926</v>
      </c>
      <c r="Q623" s="11">
        <f t="shared" si="52"/>
        <v>0</v>
      </c>
      <c r="R623" s="11">
        <f t="shared" si="52"/>
        <v>0.15499190419465741</v>
      </c>
    </row>
    <row r="624" spans="1:18" s="7" customFormat="1" ht="11.25">
      <c r="A624" s="7">
        <v>1968</v>
      </c>
      <c r="B624" s="8">
        <f t="shared" si="57"/>
        <v>1122343.6975672108</v>
      </c>
      <c r="C624" s="8">
        <f t="shared" si="54"/>
        <v>184364.90841320067</v>
      </c>
      <c r="D624" s="8">
        <f t="shared" si="54"/>
        <v>32282.684739652883</v>
      </c>
      <c r="E624" s="8">
        <f t="shared" si="58"/>
        <v>293594.24117821857</v>
      </c>
      <c r="F624" s="8">
        <f t="shared" si="55"/>
        <v>139985.13147675723</v>
      </c>
      <c r="G624" s="8">
        <f t="shared" si="59"/>
        <v>304990.5852906818</v>
      </c>
      <c r="H624" s="8">
        <f t="shared" si="56"/>
        <v>0</v>
      </c>
      <c r="I624" s="8">
        <f t="shared" si="60"/>
        <v>167126.1464686996</v>
      </c>
      <c r="K624" s="11"/>
      <c r="L624" s="11">
        <f t="shared" si="53"/>
        <v>0.16426778072780163</v>
      </c>
      <c r="M624" s="11">
        <f t="shared" si="53"/>
        <v>0.028763635247944765</v>
      </c>
      <c r="N624" s="11">
        <f t="shared" si="52"/>
        <v>0.26159031481587386</v>
      </c>
      <c r="O624" s="11">
        <f t="shared" si="52"/>
        <v>0.12472572508776825</v>
      </c>
      <c r="P624" s="11">
        <f t="shared" si="52"/>
        <v>0.271744373806151</v>
      </c>
      <c r="Q624" s="11">
        <f t="shared" si="52"/>
        <v>0</v>
      </c>
      <c r="R624" s="11">
        <f t="shared" si="52"/>
        <v>0.14890817031446052</v>
      </c>
    </row>
    <row r="625" spans="1:18" s="7" customFormat="1" ht="11.25">
      <c r="A625" s="7">
        <v>1969</v>
      </c>
      <c r="B625" s="8">
        <f t="shared" si="57"/>
        <v>1192809.650122359</v>
      </c>
      <c r="C625" s="8">
        <f t="shared" si="54"/>
        <v>194699.45358480932</v>
      </c>
      <c r="D625" s="8">
        <f t="shared" si="54"/>
        <v>31701.82683722091</v>
      </c>
      <c r="E625" s="8">
        <f t="shared" si="58"/>
        <v>335166.0699453777</v>
      </c>
      <c r="F625" s="8">
        <f t="shared" si="55"/>
        <v>155400.8670222322</v>
      </c>
      <c r="G625" s="8">
        <f t="shared" si="59"/>
        <v>309574.4890442695</v>
      </c>
      <c r="H625" s="8">
        <f t="shared" si="56"/>
        <v>0</v>
      </c>
      <c r="I625" s="8">
        <f t="shared" si="60"/>
        <v>166266.94368844922</v>
      </c>
      <c r="K625" s="11"/>
      <c r="L625" s="11">
        <f t="shared" si="53"/>
        <v>0.16322759760103966</v>
      </c>
      <c r="M625" s="11">
        <f t="shared" si="53"/>
        <v>0.02657743994104082</v>
      </c>
      <c r="N625" s="11">
        <f t="shared" si="52"/>
        <v>0.28098873102761723</v>
      </c>
      <c r="O625" s="11">
        <f t="shared" si="52"/>
        <v>0.13028136300397228</v>
      </c>
      <c r="P625" s="11">
        <f t="shared" si="52"/>
        <v>0.2595338569003975</v>
      </c>
      <c r="Q625" s="11">
        <f t="shared" si="52"/>
        <v>0</v>
      </c>
      <c r="R625" s="11">
        <f t="shared" si="52"/>
        <v>0.13939101152593247</v>
      </c>
    </row>
    <row r="626" spans="1:18" s="7" customFormat="1" ht="11.25">
      <c r="A626" s="7">
        <v>1970</v>
      </c>
      <c r="B626" s="8">
        <f t="shared" si="57"/>
        <v>1272381.2297796693</v>
      </c>
      <c r="C626" s="8">
        <f t="shared" si="54"/>
        <v>200564.78960126583</v>
      </c>
      <c r="D626" s="8">
        <f t="shared" si="54"/>
        <v>30035.23315822785</v>
      </c>
      <c r="E626" s="8">
        <f t="shared" si="58"/>
        <v>374435.1412262043</v>
      </c>
      <c r="F626" s="8">
        <f t="shared" si="55"/>
        <v>156172.8955822785</v>
      </c>
      <c r="G626" s="8">
        <f t="shared" si="59"/>
        <v>344398.1183759511</v>
      </c>
      <c r="H626" s="8">
        <f t="shared" si="56"/>
        <v>0</v>
      </c>
      <c r="I626" s="8">
        <f t="shared" si="60"/>
        <v>166775.05183574167</v>
      </c>
      <c r="K626" s="11"/>
      <c r="L626" s="11">
        <f t="shared" si="53"/>
        <v>0.15762947841976296</v>
      </c>
      <c r="M626" s="11">
        <f t="shared" si="53"/>
        <v>0.023605529895649964</v>
      </c>
      <c r="N626" s="11">
        <f t="shared" si="52"/>
        <v>0.2942790513272842</v>
      </c>
      <c r="O626" s="11">
        <f t="shared" si="52"/>
        <v>0.12274064716383942</v>
      </c>
      <c r="P626" s="11">
        <f t="shared" si="52"/>
        <v>0.27067211486260956</v>
      </c>
      <c r="Q626" s="11">
        <f t="shared" si="52"/>
        <v>0</v>
      </c>
      <c r="R626" s="11">
        <f t="shared" si="52"/>
        <v>0.1310731783308538</v>
      </c>
    </row>
    <row r="627" spans="1:18" s="7" customFormat="1" ht="11.25">
      <c r="A627" s="7">
        <v>1971</v>
      </c>
      <c r="B627" s="8">
        <f t="shared" si="57"/>
        <v>1292965.702935308</v>
      </c>
      <c r="C627" s="8">
        <f t="shared" si="54"/>
        <v>196095.74937321938</v>
      </c>
      <c r="D627" s="8">
        <f t="shared" si="54"/>
        <v>34438.57707692307</v>
      </c>
      <c r="E627" s="8">
        <f t="shared" si="58"/>
        <v>366451.0751960632</v>
      </c>
      <c r="F627" s="8">
        <f t="shared" si="55"/>
        <v>168188.26221082624</v>
      </c>
      <c r="G627" s="8">
        <f t="shared" si="59"/>
        <v>358806.09353977465</v>
      </c>
      <c r="H627" s="8">
        <f t="shared" si="56"/>
        <v>0</v>
      </c>
      <c r="I627" s="8">
        <f t="shared" si="60"/>
        <v>168985.9455385015</v>
      </c>
      <c r="K627" s="11"/>
      <c r="L627" s="11">
        <f t="shared" si="53"/>
        <v>0.15166353517965728</v>
      </c>
      <c r="M627" s="11">
        <f t="shared" si="53"/>
        <v>0.026635336883832385</v>
      </c>
      <c r="N627" s="11">
        <f t="shared" si="52"/>
        <v>0.2834190221474097</v>
      </c>
      <c r="O627" s="11">
        <f t="shared" si="52"/>
        <v>0.13007944590409706</v>
      </c>
      <c r="P627" s="11">
        <f t="shared" si="52"/>
        <v>0.2775062731557444</v>
      </c>
      <c r="Q627" s="11">
        <f t="shared" si="52"/>
        <v>0</v>
      </c>
      <c r="R627" s="11">
        <f t="shared" si="52"/>
        <v>0.1306963867292592</v>
      </c>
    </row>
    <row r="628" spans="1:18" s="7" customFormat="1" ht="11.25">
      <c r="A628" s="7">
        <v>1972</v>
      </c>
      <c r="B628" s="8">
        <f t="shared" si="57"/>
        <v>1321711.255817567</v>
      </c>
      <c r="C628" s="8">
        <f t="shared" si="54"/>
        <v>199205.49148117154</v>
      </c>
      <c r="D628" s="8">
        <f t="shared" si="54"/>
        <v>36695.43758517633</v>
      </c>
      <c r="E628" s="8">
        <f t="shared" si="58"/>
        <v>363417.0351549204</v>
      </c>
      <c r="F628" s="8">
        <f t="shared" si="55"/>
        <v>184683.80216377767</v>
      </c>
      <c r="G628" s="8">
        <f t="shared" si="59"/>
        <v>366485.8999902874</v>
      </c>
      <c r="H628" s="8">
        <f t="shared" si="56"/>
        <v>0</v>
      </c>
      <c r="I628" s="8">
        <f t="shared" si="60"/>
        <v>171223.58944223358</v>
      </c>
      <c r="K628" s="11"/>
      <c r="L628" s="11">
        <f t="shared" si="53"/>
        <v>0.15071785959630765</v>
      </c>
      <c r="M628" s="11">
        <f t="shared" si="53"/>
        <v>0.027763581057254252</v>
      </c>
      <c r="N628" s="11">
        <f t="shared" si="52"/>
        <v>0.27495947662950226</v>
      </c>
      <c r="O628" s="11">
        <f t="shared" si="52"/>
        <v>0.13973082346910812</v>
      </c>
      <c r="P628" s="11">
        <f t="shared" si="52"/>
        <v>0.2772813641233548</v>
      </c>
      <c r="Q628" s="11">
        <f t="shared" si="52"/>
        <v>0</v>
      </c>
      <c r="R628" s="11">
        <f t="shared" si="52"/>
        <v>0.1295468951244728</v>
      </c>
    </row>
    <row r="629" spans="1:18" s="7" customFormat="1" ht="11.25">
      <c r="A629" s="7">
        <v>1973</v>
      </c>
      <c r="B629" s="8">
        <f t="shared" si="57"/>
        <v>1390706.7540749053</v>
      </c>
      <c r="C629" s="8">
        <f t="shared" si="54"/>
        <v>210600.33279493672</v>
      </c>
      <c r="D629" s="8">
        <f t="shared" si="54"/>
        <v>40552.86782278481</v>
      </c>
      <c r="E629" s="8">
        <f t="shared" si="58"/>
        <v>388529.8143513398</v>
      </c>
      <c r="F629" s="8">
        <f t="shared" si="55"/>
        <v>197076.70380759492</v>
      </c>
      <c r="G629" s="8">
        <f t="shared" si="59"/>
        <v>380458.7366413669</v>
      </c>
      <c r="H629" s="8">
        <f t="shared" si="56"/>
        <v>0</v>
      </c>
      <c r="I629" s="8">
        <f t="shared" si="60"/>
        <v>173488.29865688202</v>
      </c>
      <c r="K629" s="11"/>
      <c r="L629" s="11">
        <f t="shared" si="53"/>
        <v>0.15143403321933785</v>
      </c>
      <c r="M629" s="11">
        <f t="shared" si="53"/>
        <v>0.029159898522072306</v>
      </c>
      <c r="N629" s="11">
        <f t="shared" si="52"/>
        <v>0.27937580170148013</v>
      </c>
      <c r="O629" s="11">
        <f t="shared" si="52"/>
        <v>0.14170974810479717</v>
      </c>
      <c r="P629" s="11">
        <f t="shared" si="52"/>
        <v>0.27357222184086327</v>
      </c>
      <c r="Q629" s="11">
        <f t="shared" si="52"/>
        <v>0</v>
      </c>
      <c r="R629" s="11">
        <f t="shared" si="52"/>
        <v>0.12474829661144919</v>
      </c>
    </row>
    <row r="630" spans="1:18" s="7" customFormat="1" ht="11.25">
      <c r="A630" s="7">
        <v>1974</v>
      </c>
      <c r="B630" s="8">
        <f t="shared" si="57"/>
        <v>1410880.9546081035</v>
      </c>
      <c r="C630" s="8">
        <f t="shared" si="54"/>
        <v>225772.7726379853</v>
      </c>
      <c r="D630" s="8">
        <f t="shared" si="54"/>
        <v>42588.45470304302</v>
      </c>
      <c r="E630" s="8">
        <f t="shared" si="58"/>
        <v>402291.2694537278</v>
      </c>
      <c r="F630" s="8">
        <f t="shared" si="55"/>
        <v>184515.79062749216</v>
      </c>
      <c r="G630" s="8">
        <f t="shared" si="59"/>
        <v>379932.2730854857</v>
      </c>
      <c r="H630" s="8">
        <f t="shared" si="56"/>
        <v>0</v>
      </c>
      <c r="I630" s="8">
        <f t="shared" si="60"/>
        <v>175780.3941003696</v>
      </c>
      <c r="K630" s="11"/>
      <c r="L630" s="11">
        <f t="shared" si="53"/>
        <v>0.16002255321441886</v>
      </c>
      <c r="M630" s="11">
        <f t="shared" si="53"/>
        <v>0.03018571805363458</v>
      </c>
      <c r="N630" s="11">
        <f t="shared" si="52"/>
        <v>0.28513480753978365</v>
      </c>
      <c r="O630" s="11">
        <f t="shared" si="52"/>
        <v>0.13078055240935943</v>
      </c>
      <c r="P630" s="11">
        <f t="shared" si="52"/>
        <v>0.26928726470123654</v>
      </c>
      <c r="Q630" s="11">
        <f t="shared" si="52"/>
        <v>0</v>
      </c>
      <c r="R630" s="11">
        <f t="shared" si="52"/>
        <v>0.12458910408156698</v>
      </c>
    </row>
    <row r="631" spans="1:18" s="7" customFormat="1" ht="11.25">
      <c r="A631" s="7">
        <v>1975</v>
      </c>
      <c r="B631" s="8">
        <f t="shared" si="57"/>
        <v>1380855.9159147667</v>
      </c>
      <c r="C631" s="8">
        <f t="shared" si="54"/>
        <v>203592.46390314</v>
      </c>
      <c r="D631" s="8">
        <f t="shared" si="54"/>
        <v>40566.894523682815</v>
      </c>
      <c r="E631" s="8">
        <f t="shared" si="58"/>
        <v>382628.3902776968</v>
      </c>
      <c r="F631" s="8">
        <f t="shared" si="55"/>
        <v>190669.3230271421</v>
      </c>
      <c r="G631" s="8">
        <f t="shared" si="59"/>
        <v>385298.64155121683</v>
      </c>
      <c r="H631" s="8">
        <f t="shared" si="56"/>
        <v>0</v>
      </c>
      <c r="I631" s="8">
        <f t="shared" si="60"/>
        <v>178100.20263188827</v>
      </c>
      <c r="K631" s="11"/>
      <c r="L631" s="11">
        <f t="shared" si="53"/>
        <v>0.14743932481055955</v>
      </c>
      <c r="M631" s="11">
        <f t="shared" si="53"/>
        <v>0.029378079245008504</v>
      </c>
      <c r="N631" s="11">
        <f t="shared" si="52"/>
        <v>0.2770950870889519</v>
      </c>
      <c r="O631" s="11">
        <f t="shared" si="52"/>
        <v>0.13808053456528127</v>
      </c>
      <c r="P631" s="11">
        <f t="shared" si="52"/>
        <v>0.2790288524027292</v>
      </c>
      <c r="Q631" s="11">
        <f t="shared" si="52"/>
        <v>0</v>
      </c>
      <c r="R631" s="11">
        <f t="shared" si="52"/>
        <v>0.1289781218874696</v>
      </c>
    </row>
    <row r="632" spans="1:18" s="7" customFormat="1" ht="11.25">
      <c r="A632" s="7">
        <v>1976</v>
      </c>
      <c r="B632" s="8">
        <f t="shared" si="57"/>
        <v>1446144.6853601567</v>
      </c>
      <c r="C632" s="8">
        <f t="shared" si="54"/>
        <v>212147.62571415247</v>
      </c>
      <c r="D632" s="8">
        <f t="shared" si="54"/>
        <v>44062.52161622756</v>
      </c>
      <c r="E632" s="8">
        <f t="shared" si="58"/>
        <v>403815.31157686986</v>
      </c>
      <c r="F632" s="8">
        <f t="shared" si="55"/>
        <v>197870.51081184423</v>
      </c>
      <c r="G632" s="8">
        <f t="shared" si="59"/>
        <v>407741.0236109907</v>
      </c>
      <c r="H632" s="8">
        <f t="shared" si="56"/>
        <v>0</v>
      </c>
      <c r="I632" s="8">
        <f t="shared" si="60"/>
        <v>180507.69203007192</v>
      </c>
      <c r="K632" s="11"/>
      <c r="L632" s="11">
        <f t="shared" si="53"/>
        <v>0.1466987555683738</v>
      </c>
      <c r="M632" s="11">
        <f t="shared" si="53"/>
        <v>0.030468957955789855</v>
      </c>
      <c r="N632" s="11">
        <f t="shared" si="52"/>
        <v>0.27923576089227975</v>
      </c>
      <c r="O632" s="11">
        <f t="shared" si="52"/>
        <v>0.13682621995914976</v>
      </c>
      <c r="P632" s="11">
        <f t="shared" si="52"/>
        <v>0.28195036619689573</v>
      </c>
      <c r="Q632" s="11">
        <f t="shared" si="52"/>
        <v>0</v>
      </c>
      <c r="R632" s="11">
        <f t="shared" si="52"/>
        <v>0.12481993942751114</v>
      </c>
    </row>
    <row r="633" spans="1:18" s="7" customFormat="1" ht="11.25">
      <c r="A633" s="7">
        <v>1977</v>
      </c>
      <c r="B633" s="8">
        <f t="shared" si="57"/>
        <v>1430440.7386223462</v>
      </c>
      <c r="C633" s="8">
        <f t="shared" si="54"/>
        <v>198348.10298281952</v>
      </c>
      <c r="D633" s="8">
        <f t="shared" si="54"/>
        <v>45593.13361496823</v>
      </c>
      <c r="E633" s="8">
        <f t="shared" si="58"/>
        <v>393746.9652382808</v>
      </c>
      <c r="F633" s="8">
        <f t="shared" si="55"/>
        <v>205867.51793927985</v>
      </c>
      <c r="G633" s="8">
        <f t="shared" si="59"/>
        <v>403941.45223761536</v>
      </c>
      <c r="H633" s="8">
        <f t="shared" si="56"/>
        <v>0</v>
      </c>
      <c r="I633" s="8">
        <f t="shared" si="60"/>
        <v>182943.56660938243</v>
      </c>
      <c r="K633" s="11"/>
      <c r="L633" s="11">
        <f t="shared" si="53"/>
        <v>0.13866223019756</v>
      </c>
      <c r="M633" s="11">
        <f t="shared" si="53"/>
        <v>0.03187348653036746</v>
      </c>
      <c r="N633" s="11">
        <f t="shared" si="52"/>
        <v>0.2752626897479846</v>
      </c>
      <c r="O633" s="11">
        <f t="shared" si="52"/>
        <v>0.14391894216991494</v>
      </c>
      <c r="P633" s="11">
        <f t="shared" si="52"/>
        <v>0.2823895050882362</v>
      </c>
      <c r="Q633" s="11">
        <f t="shared" si="52"/>
        <v>0</v>
      </c>
      <c r="R633" s="11">
        <f t="shared" si="52"/>
        <v>0.1278931462659368</v>
      </c>
    </row>
    <row r="634" spans="1:18" s="7" customFormat="1" ht="11.25">
      <c r="A634" s="7">
        <v>1978</v>
      </c>
      <c r="B634" s="8">
        <f t="shared" si="57"/>
        <v>1470861.2070501586</v>
      </c>
      <c r="C634" s="8">
        <f t="shared" si="54"/>
        <v>199958.96148814732</v>
      </c>
      <c r="D634" s="8">
        <f t="shared" si="54"/>
        <v>43655.0890867664</v>
      </c>
      <c r="E634" s="8">
        <f t="shared" si="58"/>
        <v>412522.2688022358</v>
      </c>
      <c r="F634" s="8">
        <f t="shared" si="55"/>
        <v>218343.85552957424</v>
      </c>
      <c r="G634" s="8">
        <f t="shared" si="59"/>
        <v>410972.86025504733</v>
      </c>
      <c r="H634" s="8">
        <f t="shared" si="56"/>
        <v>0</v>
      </c>
      <c r="I634" s="8">
        <f t="shared" si="60"/>
        <v>185408.17188838785</v>
      </c>
      <c r="K634" s="11"/>
      <c r="L634" s="11">
        <f t="shared" si="53"/>
        <v>0.1359468592479701</v>
      </c>
      <c r="M634" s="11">
        <f t="shared" si="53"/>
        <v>0.029679951362860092</v>
      </c>
      <c r="N634" s="11">
        <f t="shared" si="52"/>
        <v>0.28046308300533496</v>
      </c>
      <c r="O634" s="11">
        <f t="shared" si="52"/>
        <v>0.14844626704613903</v>
      </c>
      <c r="P634" s="11">
        <f t="shared" si="52"/>
        <v>0.27940968072661426</v>
      </c>
      <c r="Q634" s="11">
        <f t="shared" si="52"/>
        <v>0</v>
      </c>
      <c r="R634" s="11">
        <f t="shared" si="52"/>
        <v>0.12605415861108174</v>
      </c>
    </row>
    <row r="635" spans="1:18" s="7" customFormat="1" ht="11.25">
      <c r="A635" s="7">
        <v>1979</v>
      </c>
      <c r="B635" s="8">
        <f t="shared" si="57"/>
        <v>1528163.572364737</v>
      </c>
      <c r="C635" s="8">
        <f t="shared" si="54"/>
        <v>211807.4490661028</v>
      </c>
      <c r="D635" s="8">
        <f t="shared" si="54"/>
        <v>43907.19897128867</v>
      </c>
      <c r="E635" s="8">
        <f t="shared" si="58"/>
        <v>429816.7883089944</v>
      </c>
      <c r="F635" s="8">
        <f t="shared" si="55"/>
        <v>229355.2149868685</v>
      </c>
      <c r="G635" s="8">
        <f t="shared" si="59"/>
        <v>425375.0611349924</v>
      </c>
      <c r="H635" s="8">
        <f t="shared" si="56"/>
        <v>0</v>
      </c>
      <c r="I635" s="8">
        <f t="shared" si="60"/>
        <v>187901.85989649026</v>
      </c>
      <c r="K635" s="11"/>
      <c r="L635" s="11">
        <f t="shared" si="53"/>
        <v>0.1386026030828258</v>
      </c>
      <c r="M635" s="11">
        <f t="shared" si="53"/>
        <v>0.028732002100629216</v>
      </c>
      <c r="N635" s="11">
        <f t="shared" si="52"/>
        <v>0.2812636003643772</v>
      </c>
      <c r="O635" s="11">
        <f t="shared" si="52"/>
        <v>0.15008551383799557</v>
      </c>
      <c r="P635" s="11">
        <f t="shared" si="52"/>
        <v>0.2783570220017424</v>
      </c>
      <c r="Q635" s="11">
        <f t="shared" si="52"/>
        <v>0</v>
      </c>
      <c r="R635" s="11">
        <f t="shared" si="52"/>
        <v>0.12295925861242979</v>
      </c>
    </row>
    <row r="636" spans="1:18" s="7" customFormat="1" ht="11.25">
      <c r="A636" s="7">
        <v>1980</v>
      </c>
      <c r="B636" s="8">
        <f t="shared" si="57"/>
        <v>1519686.1857063202</v>
      </c>
      <c r="C636" s="8">
        <f aca="true" t="shared" si="61" ref="C636:D655">C91+C202+C311</f>
        <v>199417.284</v>
      </c>
      <c r="D636" s="8">
        <f t="shared" si="61"/>
        <v>39858.335999999996</v>
      </c>
      <c r="E636" s="8">
        <f t="shared" si="58"/>
        <v>449752.9357402598</v>
      </c>
      <c r="F636" s="8">
        <f t="shared" si="55"/>
        <v>224663.68800000002</v>
      </c>
      <c r="G636" s="8">
        <f t="shared" si="59"/>
        <v>417280.09098303015</v>
      </c>
      <c r="H636" s="8">
        <f t="shared" si="56"/>
        <v>0</v>
      </c>
      <c r="I636" s="8">
        <f t="shared" si="60"/>
        <v>188713.8509830301</v>
      </c>
      <c r="K636" s="11"/>
      <c r="L636" s="11">
        <f t="shared" si="53"/>
        <v>0.13122267338852908</v>
      </c>
      <c r="M636" s="11">
        <f t="shared" si="53"/>
        <v>0.02622800442281748</v>
      </c>
      <c r="N636" s="11">
        <f t="shared" si="52"/>
        <v>0.295951190430295</v>
      </c>
      <c r="O636" s="11">
        <f t="shared" si="52"/>
        <v>0.14783557955130108</v>
      </c>
      <c r="P636" s="11">
        <f t="shared" si="52"/>
        <v>0.2745830651800566</v>
      </c>
      <c r="Q636" s="11">
        <f t="shared" si="52"/>
        <v>0</v>
      </c>
      <c r="R636" s="11">
        <f t="shared" si="52"/>
        <v>0.12417948702700066</v>
      </c>
    </row>
    <row r="637" spans="1:18" s="7" customFormat="1" ht="11.25">
      <c r="A637" s="7">
        <v>1981</v>
      </c>
      <c r="B637" s="8">
        <f t="shared" si="57"/>
        <v>1485182.0973004901</v>
      </c>
      <c r="C637" s="8">
        <f t="shared" si="61"/>
        <v>183235.30200000003</v>
      </c>
      <c r="D637" s="8">
        <f t="shared" si="61"/>
        <v>34143.35400000001</v>
      </c>
      <c r="E637" s="8">
        <f t="shared" si="58"/>
        <v>435055.50623376627</v>
      </c>
      <c r="F637" s="8">
        <f t="shared" si="55"/>
        <v>214531.63200000004</v>
      </c>
      <c r="G637" s="8">
        <f t="shared" si="59"/>
        <v>426661.9315333619</v>
      </c>
      <c r="H637" s="8">
        <f t="shared" si="56"/>
        <v>0</v>
      </c>
      <c r="I637" s="8">
        <f t="shared" si="60"/>
        <v>191554.3715333619</v>
      </c>
      <c r="K637" s="11"/>
      <c r="L637" s="11">
        <f t="shared" si="53"/>
        <v>0.12337564688737751</v>
      </c>
      <c r="M637" s="11">
        <f t="shared" si="53"/>
        <v>0.022989338520885725</v>
      </c>
      <c r="N637" s="11">
        <f t="shared" si="52"/>
        <v>0.2929307503938646</v>
      </c>
      <c r="O637" s="11">
        <f t="shared" si="52"/>
        <v>0.14444803259474978</v>
      </c>
      <c r="P637" s="11">
        <f t="shared" si="52"/>
        <v>0.28727920455604394</v>
      </c>
      <c r="Q637" s="11">
        <f t="shared" si="52"/>
        <v>0</v>
      </c>
      <c r="R637" s="11">
        <f t="shared" si="52"/>
        <v>0.12897702704707836</v>
      </c>
    </row>
    <row r="638" spans="1:18" s="7" customFormat="1" ht="11.25">
      <c r="A638" s="7">
        <v>1982</v>
      </c>
      <c r="B638" s="8">
        <f t="shared" si="57"/>
        <v>1485505.6211433955</v>
      </c>
      <c r="C638" s="8">
        <f t="shared" si="61"/>
        <v>169858.47600000002</v>
      </c>
      <c r="D638" s="8">
        <f t="shared" si="61"/>
        <v>29893.752000000004</v>
      </c>
      <c r="E638" s="8">
        <f t="shared" si="58"/>
        <v>451381.4583896104</v>
      </c>
      <c r="F638" s="8">
        <f t="shared" si="55"/>
        <v>216876.24000000005</v>
      </c>
      <c r="G638" s="8">
        <f t="shared" si="59"/>
        <v>423071.12137689267</v>
      </c>
      <c r="H638" s="8">
        <f t="shared" si="56"/>
        <v>0</v>
      </c>
      <c r="I638" s="8">
        <f t="shared" si="60"/>
        <v>194424.57337689266</v>
      </c>
      <c r="K638" s="11"/>
      <c r="L638" s="11">
        <f t="shared" si="53"/>
        <v>0.11434387967462536</v>
      </c>
      <c r="M638" s="11">
        <f t="shared" si="53"/>
        <v>0.020123620923757086</v>
      </c>
      <c r="N638" s="11">
        <f t="shared" si="52"/>
        <v>0.3038571190610383</v>
      </c>
      <c r="O638" s="11">
        <f t="shared" si="52"/>
        <v>0.14599489689784556</v>
      </c>
      <c r="P638" s="11">
        <f t="shared" si="52"/>
        <v>0.2847994079290352</v>
      </c>
      <c r="Q638" s="11">
        <f t="shared" si="52"/>
        <v>0</v>
      </c>
      <c r="R638" s="11">
        <f t="shared" si="52"/>
        <v>0.1308810755136987</v>
      </c>
    </row>
    <row r="639" spans="1:18" s="7" customFormat="1" ht="11.25">
      <c r="A639" s="7">
        <v>1983</v>
      </c>
      <c r="B639" s="8">
        <f t="shared" si="57"/>
        <v>1490080.6444231044</v>
      </c>
      <c r="C639" s="8">
        <f t="shared" si="61"/>
        <v>178818.22800000003</v>
      </c>
      <c r="D639" s="8">
        <f t="shared" si="61"/>
        <v>30647.376000000004</v>
      </c>
      <c r="E639" s="8">
        <f t="shared" si="58"/>
        <v>436285.3563116883</v>
      </c>
      <c r="F639" s="8">
        <f t="shared" si="55"/>
        <v>220853.7</v>
      </c>
      <c r="G639" s="8">
        <f t="shared" si="59"/>
        <v>426151.154055708</v>
      </c>
      <c r="H639" s="8">
        <f t="shared" si="56"/>
        <v>0</v>
      </c>
      <c r="I639" s="8">
        <f t="shared" si="60"/>
        <v>197324.83005570795</v>
      </c>
      <c r="K639" s="11"/>
      <c r="L639" s="11">
        <f t="shared" si="53"/>
        <v>0.12000573839359602</v>
      </c>
      <c r="M639" s="11">
        <f t="shared" si="53"/>
        <v>0.020567595528942235</v>
      </c>
      <c r="N639" s="11">
        <f t="shared" si="52"/>
        <v>0.29279311689911885</v>
      </c>
      <c r="O639" s="11">
        <f t="shared" si="52"/>
        <v>0.14821593772564245</v>
      </c>
      <c r="P639" s="11">
        <f t="shared" si="52"/>
        <v>0.2859920069767066</v>
      </c>
      <c r="Q639" s="11">
        <f t="shared" si="52"/>
        <v>0</v>
      </c>
      <c r="R639" s="11">
        <f t="shared" si="52"/>
        <v>0.13242560447599377</v>
      </c>
    </row>
    <row r="640" spans="1:18" s="7" customFormat="1" ht="11.25">
      <c r="A640" s="7">
        <v>1984</v>
      </c>
      <c r="B640" s="8">
        <f t="shared" si="57"/>
        <v>1534347.7498638553</v>
      </c>
      <c r="C640" s="8">
        <f t="shared" si="61"/>
        <v>195670.09800000003</v>
      </c>
      <c r="D640" s="8">
        <f t="shared" si="61"/>
        <v>32468.634000000002</v>
      </c>
      <c r="E640" s="8">
        <f t="shared" si="58"/>
        <v>447309.52924675326</v>
      </c>
      <c r="F640" s="8">
        <f t="shared" si="55"/>
        <v>222402.816</v>
      </c>
      <c r="G640" s="8">
        <f t="shared" si="59"/>
        <v>436241.1503085509</v>
      </c>
      <c r="H640" s="8">
        <f t="shared" si="56"/>
        <v>0</v>
      </c>
      <c r="I640" s="8">
        <f t="shared" si="60"/>
        <v>200255.52230855092</v>
      </c>
      <c r="K640" s="11"/>
      <c r="L640" s="11">
        <f t="shared" si="53"/>
        <v>0.12752656496375225</v>
      </c>
      <c r="M640" s="11">
        <f t="shared" si="53"/>
        <v>0.02116119634736062</v>
      </c>
      <c r="N640" s="11">
        <f t="shared" si="52"/>
        <v>0.29153073629263226</v>
      </c>
      <c r="O640" s="11">
        <f t="shared" si="52"/>
        <v>0.1449494197255701</v>
      </c>
      <c r="P640" s="11">
        <f t="shared" si="52"/>
        <v>0.28431700072376626</v>
      </c>
      <c r="Q640" s="11">
        <f t="shared" si="52"/>
        <v>0</v>
      </c>
      <c r="R640" s="11">
        <f t="shared" si="52"/>
        <v>0.13051508194691838</v>
      </c>
    </row>
    <row r="641" spans="1:18" s="7" customFormat="1" ht="11.25">
      <c r="A641" s="7">
        <v>1985</v>
      </c>
      <c r="B641" s="8">
        <f t="shared" si="57"/>
        <v>1589058.397419325</v>
      </c>
      <c r="C641" s="8">
        <f t="shared" si="61"/>
        <v>191839.176</v>
      </c>
      <c r="D641" s="8">
        <f t="shared" si="61"/>
        <v>30772.980000000003</v>
      </c>
      <c r="E641" s="8">
        <f t="shared" si="58"/>
        <v>480569.6409350649</v>
      </c>
      <c r="F641" s="8">
        <f t="shared" si="55"/>
        <v>232702.34399999998</v>
      </c>
      <c r="G641" s="8">
        <f t="shared" si="59"/>
        <v>449957.2182421301</v>
      </c>
      <c r="H641" s="8">
        <f t="shared" si="56"/>
        <v>0</v>
      </c>
      <c r="I641" s="8">
        <f t="shared" si="60"/>
        <v>203217.0382421301</v>
      </c>
      <c r="K641" s="11"/>
      <c r="L641" s="11">
        <f t="shared" si="53"/>
        <v>0.12072506354175036</v>
      </c>
      <c r="M641" s="11">
        <f t="shared" si="53"/>
        <v>0.019365543802528702</v>
      </c>
      <c r="N641" s="11">
        <f t="shared" si="52"/>
        <v>0.3024241536469165</v>
      </c>
      <c r="O641" s="11">
        <f t="shared" si="52"/>
        <v>0.14644039789721702</v>
      </c>
      <c r="P641" s="11">
        <f t="shared" si="52"/>
        <v>0.28315964911854286</v>
      </c>
      <c r="Q641" s="11">
        <f t="shared" si="52"/>
        <v>0</v>
      </c>
      <c r="R641" s="11">
        <f t="shared" si="52"/>
        <v>0.12788519199304457</v>
      </c>
    </row>
    <row r="642" spans="1:18" s="7" customFormat="1" ht="11.25">
      <c r="A642" s="7">
        <v>1986</v>
      </c>
      <c r="B642" s="8">
        <f t="shared" si="57"/>
        <v>1574644.964884534</v>
      </c>
      <c r="C642" s="8">
        <f t="shared" si="61"/>
        <v>181769.922</v>
      </c>
      <c r="D642" s="8">
        <f t="shared" si="61"/>
        <v>29161.062000000005</v>
      </c>
      <c r="E642" s="8">
        <f t="shared" si="58"/>
        <v>471458.6178701299</v>
      </c>
      <c r="F642" s="8">
        <f t="shared" si="55"/>
        <v>235842.44400000002</v>
      </c>
      <c r="G642" s="8">
        <f t="shared" si="59"/>
        <v>450203.14550720213</v>
      </c>
      <c r="H642" s="8">
        <f t="shared" si="56"/>
        <v>0</v>
      </c>
      <c r="I642" s="8">
        <f t="shared" si="60"/>
        <v>206209.77350720213</v>
      </c>
      <c r="K642" s="11"/>
      <c r="L642" s="11">
        <f t="shared" si="53"/>
        <v>0.11543549565366874</v>
      </c>
      <c r="M642" s="11">
        <f t="shared" si="53"/>
        <v>0.018519134567034502</v>
      </c>
      <c r="N642" s="11">
        <f t="shared" si="52"/>
        <v>0.29940629690115644</v>
      </c>
      <c r="O642" s="11">
        <f t="shared" si="52"/>
        <v>0.1497749964337478</v>
      </c>
      <c r="P642" s="11">
        <f t="shared" si="52"/>
        <v>0.28590771605472015</v>
      </c>
      <c r="Q642" s="11">
        <f t="shared" si="52"/>
        <v>0</v>
      </c>
      <c r="R642" s="11">
        <f t="shared" si="52"/>
        <v>0.13095636038967243</v>
      </c>
    </row>
    <row r="643" spans="1:18" s="7" customFormat="1" ht="11.25">
      <c r="A643" s="7">
        <v>1987</v>
      </c>
      <c r="B643" s="8">
        <f t="shared" si="57"/>
        <v>1630858.1064916437</v>
      </c>
      <c r="C643" s="8">
        <f t="shared" si="61"/>
        <v>178064.604</v>
      </c>
      <c r="D643" s="8">
        <f t="shared" si="61"/>
        <v>29935.620000000003</v>
      </c>
      <c r="E643" s="8">
        <f t="shared" si="58"/>
        <v>491143.1395324676</v>
      </c>
      <c r="F643" s="8">
        <f t="shared" si="55"/>
        <v>245011.536</v>
      </c>
      <c r="G643" s="8">
        <f t="shared" si="59"/>
        <v>477469.07547958806</v>
      </c>
      <c r="H643" s="8">
        <f t="shared" si="56"/>
        <v>0</v>
      </c>
      <c r="I643" s="8">
        <f t="shared" si="60"/>
        <v>209234.13147958805</v>
      </c>
      <c r="K643" s="11"/>
      <c r="L643" s="11">
        <f t="shared" si="53"/>
        <v>0.10918460857582424</v>
      </c>
      <c r="M643" s="11">
        <f t="shared" si="53"/>
        <v>0.018355747738470336</v>
      </c>
      <c r="N643" s="11">
        <f t="shared" si="52"/>
        <v>0.30115626710715565</v>
      </c>
      <c r="O643" s="11">
        <f t="shared" si="52"/>
        <v>0.15023473533640336</v>
      </c>
      <c r="P643" s="11">
        <f t="shared" si="52"/>
        <v>0.29277168478301</v>
      </c>
      <c r="Q643" s="11">
        <f t="shared" si="52"/>
        <v>0</v>
      </c>
      <c r="R643" s="11">
        <f t="shared" si="52"/>
        <v>0.1282969564591364</v>
      </c>
    </row>
    <row r="644" spans="1:18" s="7" customFormat="1" ht="11.25">
      <c r="A644" s="7">
        <v>1988</v>
      </c>
      <c r="B644" s="8">
        <f t="shared" si="57"/>
        <v>1691112.1565029677</v>
      </c>
      <c r="C644" s="8">
        <f t="shared" si="61"/>
        <v>184030.794</v>
      </c>
      <c r="D644" s="8">
        <f t="shared" si="61"/>
        <v>30710.178</v>
      </c>
      <c r="E644" s="8">
        <f t="shared" si="58"/>
        <v>545605.6376103896</v>
      </c>
      <c r="F644" s="8">
        <f t="shared" si="55"/>
        <v>251040.52800000005</v>
      </c>
      <c r="G644" s="8">
        <f t="shared" si="59"/>
        <v>467434.49544628896</v>
      </c>
      <c r="H644" s="8">
        <f t="shared" si="56"/>
        <v>0</v>
      </c>
      <c r="I644" s="8">
        <f t="shared" si="60"/>
        <v>212290.52344628892</v>
      </c>
      <c r="K644" s="11"/>
      <c r="L644" s="11">
        <f t="shared" si="53"/>
        <v>0.10882234705269653</v>
      </c>
      <c r="M644" s="11">
        <f t="shared" si="53"/>
        <v>0.018159752374736184</v>
      </c>
      <c r="N644" s="11">
        <f t="shared" si="52"/>
        <v>0.322631255125409</v>
      </c>
      <c r="O644" s="11">
        <f t="shared" si="52"/>
        <v>0.14844700100738675</v>
      </c>
      <c r="P644" s="11">
        <f t="shared" si="52"/>
        <v>0.2764065610011885</v>
      </c>
      <c r="Q644" s="11">
        <f t="shared" si="52"/>
        <v>0</v>
      </c>
      <c r="R644" s="11">
        <f t="shared" si="52"/>
        <v>0.1255330834385829</v>
      </c>
    </row>
    <row r="645" spans="1:18" s="7" customFormat="1" ht="11.25">
      <c r="A645" s="7">
        <v>1989</v>
      </c>
      <c r="B645" s="8">
        <f t="shared" si="57"/>
        <v>1707676.803671666</v>
      </c>
      <c r="C645" s="8">
        <f t="shared" si="61"/>
        <v>187422.102</v>
      </c>
      <c r="D645" s="8">
        <f t="shared" si="61"/>
        <v>31631.273999999998</v>
      </c>
      <c r="E645" s="8">
        <f t="shared" si="58"/>
        <v>528305.9820779221</v>
      </c>
      <c r="F645" s="8">
        <f t="shared" si="55"/>
        <v>259790.94000000003</v>
      </c>
      <c r="G645" s="8">
        <f t="shared" si="59"/>
        <v>485147.1367968719</v>
      </c>
      <c r="H645" s="8">
        <f t="shared" si="56"/>
        <v>0</v>
      </c>
      <c r="I645" s="8">
        <f t="shared" si="60"/>
        <v>215379.36879687186</v>
      </c>
      <c r="K645" s="11"/>
      <c r="L645" s="11">
        <f t="shared" si="53"/>
        <v>0.10975267778834077</v>
      </c>
      <c r="M645" s="11">
        <f t="shared" si="53"/>
        <v>0.01852298627702255</v>
      </c>
      <c r="N645" s="11">
        <f t="shared" si="52"/>
        <v>0.309371176643036</v>
      </c>
      <c r="O645" s="11">
        <f t="shared" si="52"/>
        <v>0.1521312109184976</v>
      </c>
      <c r="P645" s="11">
        <f t="shared" si="52"/>
        <v>0.2840977495002332</v>
      </c>
      <c r="Q645" s="11">
        <f t="shared" si="52"/>
        <v>0</v>
      </c>
      <c r="R645" s="11">
        <f t="shared" si="52"/>
        <v>0.12612419887286982</v>
      </c>
    </row>
    <row r="646" spans="1:18" s="7" customFormat="1" ht="11.25">
      <c r="A646" s="7">
        <v>1990</v>
      </c>
      <c r="B646" s="8">
        <f t="shared" si="57"/>
        <v>1697564.2063009646</v>
      </c>
      <c r="C646" s="8">
        <f t="shared" si="61"/>
        <v>181979.262</v>
      </c>
      <c r="D646" s="8">
        <f t="shared" si="61"/>
        <v>34268.958</v>
      </c>
      <c r="E646" s="8">
        <f t="shared" si="58"/>
        <v>490726.22259740264</v>
      </c>
      <c r="F646" s="8">
        <f t="shared" si="55"/>
        <v>268415.748</v>
      </c>
      <c r="G646" s="8">
        <f t="shared" si="59"/>
        <v>505456.482851781</v>
      </c>
      <c r="H646" s="8">
        <f t="shared" si="56"/>
        <v>0</v>
      </c>
      <c r="I646" s="8">
        <f t="shared" si="60"/>
        <v>216717.532851781</v>
      </c>
      <c r="K646" s="11"/>
      <c r="L646" s="11">
        <f t="shared" si="53"/>
        <v>0.1072002233108681</v>
      </c>
      <c r="M646" s="11">
        <f t="shared" si="53"/>
        <v>0.020187135115597735</v>
      </c>
      <c r="N646" s="11">
        <f t="shared" si="52"/>
        <v>0.28907667867638864</v>
      </c>
      <c r="O646" s="11">
        <f t="shared" si="52"/>
        <v>0.15811817132082723</v>
      </c>
      <c r="P646" s="11">
        <f t="shared" si="52"/>
        <v>0.29775397064549536</v>
      </c>
      <c r="Q646" s="11">
        <f t="shared" si="52"/>
        <v>0</v>
      </c>
      <c r="R646" s="11">
        <f t="shared" si="52"/>
        <v>0.12766382093082299</v>
      </c>
    </row>
    <row r="647" spans="1:18" s="7" customFormat="1" ht="11.25">
      <c r="A647" s="7">
        <v>1991</v>
      </c>
      <c r="B647" s="8">
        <f t="shared" si="57"/>
        <v>1767997.7819706355</v>
      </c>
      <c r="C647" s="8">
        <f t="shared" si="61"/>
        <v>178085.538</v>
      </c>
      <c r="D647" s="8">
        <f t="shared" si="61"/>
        <v>35357.526</v>
      </c>
      <c r="E647" s="8">
        <f t="shared" si="58"/>
        <v>513693.5140259741</v>
      </c>
      <c r="F647" s="8">
        <f t="shared" si="55"/>
        <v>298644.448</v>
      </c>
      <c r="G647" s="8">
        <f t="shared" si="59"/>
        <v>522453.9279723307</v>
      </c>
      <c r="H647" s="8">
        <f t="shared" si="56"/>
        <v>0</v>
      </c>
      <c r="I647" s="8">
        <f t="shared" si="60"/>
        <v>219762.8279723307</v>
      </c>
      <c r="K647" s="11"/>
      <c r="L647" s="11">
        <f t="shared" si="53"/>
        <v>0.10072724061989677</v>
      </c>
      <c r="M647" s="11">
        <f t="shared" si="53"/>
        <v>0.019998625767838913</v>
      </c>
      <c r="N647" s="11">
        <f t="shared" si="52"/>
        <v>0.29055099461346834</v>
      </c>
      <c r="O647" s="11">
        <f t="shared" si="52"/>
        <v>0.16891675489950367</v>
      </c>
      <c r="P647" s="11">
        <f t="shared" si="52"/>
        <v>0.2955059860934871</v>
      </c>
      <c r="Q647" s="11">
        <f t="shared" si="52"/>
        <v>0</v>
      </c>
      <c r="R647" s="11">
        <f t="shared" si="52"/>
        <v>0.12430039800580514</v>
      </c>
    </row>
    <row r="648" spans="1:18" s="7" customFormat="1" ht="11.25">
      <c r="A648" s="7">
        <v>1992</v>
      </c>
      <c r="B648" s="8">
        <f t="shared" si="57"/>
        <v>1745650.236853783</v>
      </c>
      <c r="C648" s="8">
        <f t="shared" si="61"/>
        <v>161003.394</v>
      </c>
      <c r="D648" s="8">
        <f t="shared" si="61"/>
        <v>32384.898</v>
      </c>
      <c r="E648" s="8">
        <f t="shared" si="58"/>
        <v>518389.3537402598</v>
      </c>
      <c r="F648" s="8">
        <f t="shared" si="55"/>
        <v>304045.41599999997</v>
      </c>
      <c r="G648" s="8">
        <f t="shared" si="59"/>
        <v>506986.61355676164</v>
      </c>
      <c r="H648" s="8">
        <f t="shared" si="56"/>
        <v>0</v>
      </c>
      <c r="I648" s="8">
        <f t="shared" si="60"/>
        <v>222840.56155676156</v>
      </c>
      <c r="K648" s="11"/>
      <c r="L648" s="11">
        <f t="shared" si="53"/>
        <v>0.09223118732546293</v>
      </c>
      <c r="M648" s="11">
        <f t="shared" si="53"/>
        <v>0.018551767883564056</v>
      </c>
      <c r="N648" s="11">
        <f t="shared" si="52"/>
        <v>0.29696060688225967</v>
      </c>
      <c r="O648" s="11">
        <f t="shared" si="52"/>
        <v>0.17417315884995754</v>
      </c>
      <c r="P648" s="11">
        <f t="shared" si="52"/>
        <v>0.2904285193295724</v>
      </c>
      <c r="Q648" s="11">
        <f t="shared" si="52"/>
        <v>0</v>
      </c>
      <c r="R648" s="11">
        <f t="shared" si="52"/>
        <v>0.12765475972918328</v>
      </c>
    </row>
    <row r="649" spans="1:18" s="7" customFormat="1" ht="11.25">
      <c r="A649" s="7">
        <v>1993</v>
      </c>
      <c r="B649" s="8">
        <f t="shared" si="57"/>
        <v>1788982.9709242217</v>
      </c>
      <c r="C649" s="8">
        <f t="shared" si="61"/>
        <v>162678.114</v>
      </c>
      <c r="D649" s="8">
        <f t="shared" si="61"/>
        <v>36697.302</v>
      </c>
      <c r="E649" s="8">
        <f t="shared" si="58"/>
        <v>535337.2933506494</v>
      </c>
      <c r="F649" s="8">
        <f t="shared" si="55"/>
        <v>309362.654</v>
      </c>
      <c r="G649" s="8">
        <f t="shared" si="59"/>
        <v>518956.43707250047</v>
      </c>
      <c r="H649" s="8">
        <f t="shared" si="56"/>
        <v>0</v>
      </c>
      <c r="I649" s="8">
        <f t="shared" si="60"/>
        <v>225951.1705010718</v>
      </c>
      <c r="K649" s="11"/>
      <c r="L649" s="11">
        <f t="shared" si="53"/>
        <v>0.09093329374508102</v>
      </c>
      <c r="M649" s="11">
        <f t="shared" si="53"/>
        <v>0.020512940925894615</v>
      </c>
      <c r="N649" s="11">
        <f t="shared" si="52"/>
        <v>0.2992411342373395</v>
      </c>
      <c r="O649" s="11">
        <f t="shared" si="52"/>
        <v>0.1729265504635729</v>
      </c>
      <c r="P649" s="11">
        <f t="shared" si="52"/>
        <v>0.29008461539709235</v>
      </c>
      <c r="Q649" s="11">
        <f t="shared" si="52"/>
        <v>0</v>
      </c>
      <c r="R649" s="11">
        <f t="shared" si="52"/>
        <v>0.12630146523101965</v>
      </c>
    </row>
    <row r="650" spans="1:18" s="7" customFormat="1" ht="11.25">
      <c r="A650" s="7">
        <v>1994</v>
      </c>
      <c r="B650" s="8">
        <f t="shared" si="57"/>
        <v>1790142.5053729923</v>
      </c>
      <c r="C650" s="8">
        <f t="shared" si="61"/>
        <v>167848.812</v>
      </c>
      <c r="D650" s="8">
        <f t="shared" si="61"/>
        <v>34457.364</v>
      </c>
      <c r="E650" s="8">
        <f t="shared" si="58"/>
        <v>520742.60979220783</v>
      </c>
      <c r="F650" s="8">
        <f t="shared" si="55"/>
        <v>304799.042</v>
      </c>
      <c r="G650" s="8">
        <f t="shared" si="59"/>
        <v>533199.5770761064</v>
      </c>
      <c r="H650" s="8">
        <f t="shared" si="56"/>
        <v>0</v>
      </c>
      <c r="I650" s="8">
        <f t="shared" si="60"/>
        <v>229095.1005046779</v>
      </c>
      <c r="K650" s="11"/>
      <c r="L650" s="11">
        <f t="shared" si="53"/>
        <v>0.09376282139338801</v>
      </c>
      <c r="M650" s="11">
        <f t="shared" si="53"/>
        <v>0.01924839162054336</v>
      </c>
      <c r="N650" s="11">
        <f t="shared" si="52"/>
        <v>0.29089450042621406</v>
      </c>
      <c r="O650" s="11">
        <f t="shared" si="52"/>
        <v>0.17026523926735787</v>
      </c>
      <c r="P650" s="11">
        <f t="shared" si="52"/>
        <v>0.2978531460348792</v>
      </c>
      <c r="Q650" s="11">
        <f t="shared" si="52"/>
        <v>0</v>
      </c>
      <c r="R650" s="11">
        <f t="shared" si="52"/>
        <v>0.1279759012576174</v>
      </c>
    </row>
    <row r="651" spans="1:18" s="7" customFormat="1" ht="11.25">
      <c r="A651" s="7">
        <v>1995</v>
      </c>
      <c r="B651" s="8">
        <f t="shared" si="57"/>
        <v>1883380.6056945361</v>
      </c>
      <c r="C651" s="8">
        <f t="shared" si="61"/>
        <v>176348.01600000003</v>
      </c>
      <c r="D651" s="8">
        <f t="shared" si="61"/>
        <v>36257.688</v>
      </c>
      <c r="E651" s="8">
        <f t="shared" si="58"/>
        <v>558607.1125454546</v>
      </c>
      <c r="F651" s="8">
        <f t="shared" si="55"/>
        <v>325900.514</v>
      </c>
      <c r="G651" s="8">
        <f t="shared" si="59"/>
        <v>553994.468860255</v>
      </c>
      <c r="H651" s="8">
        <f t="shared" si="56"/>
        <v>0</v>
      </c>
      <c r="I651" s="8">
        <f t="shared" si="60"/>
        <v>232272.80628882637</v>
      </c>
      <c r="K651" s="11"/>
      <c r="L651" s="11">
        <f t="shared" si="53"/>
        <v>0.09363376444824757</v>
      </c>
      <c r="M651" s="11">
        <f t="shared" si="53"/>
        <v>0.019251386517612153</v>
      </c>
      <c r="N651" s="11">
        <f t="shared" si="52"/>
        <v>0.29659810176257845</v>
      </c>
      <c r="O651" s="11">
        <f t="shared" si="52"/>
        <v>0.17304017733569968</v>
      </c>
      <c r="P651" s="11">
        <f t="shared" si="52"/>
        <v>0.29414897189936706</v>
      </c>
      <c r="Q651" s="11">
        <f t="shared" si="52"/>
        <v>0</v>
      </c>
      <c r="R651" s="11">
        <f t="shared" si="52"/>
        <v>0.12332759803649507</v>
      </c>
    </row>
    <row r="652" spans="1:18" s="7" customFormat="1" ht="11.25">
      <c r="A652" s="7">
        <v>1996</v>
      </c>
      <c r="B652" s="8">
        <f t="shared" si="57"/>
        <v>1947116.452136363</v>
      </c>
      <c r="C652" s="8">
        <f t="shared" si="61"/>
        <v>179843.994</v>
      </c>
      <c r="D652" s="8">
        <f t="shared" si="61"/>
        <v>37450.92600000001</v>
      </c>
      <c r="E652" s="8">
        <f t="shared" si="58"/>
        <v>576290.9019220779</v>
      </c>
      <c r="F652" s="8">
        <f>F107+F218+F327</f>
        <v>360148.53599999996</v>
      </c>
      <c r="G652" s="8">
        <f t="shared" si="59"/>
        <v>557897.3423928567</v>
      </c>
      <c r="H652" s="8">
        <f>H107+H218+H327</f>
        <v>0</v>
      </c>
      <c r="I652" s="8">
        <f t="shared" si="60"/>
        <v>235484.7518214282</v>
      </c>
      <c r="K652" s="11"/>
      <c r="L652" s="11">
        <f t="shared" si="53"/>
        <v>0.09236427220502215</v>
      </c>
      <c r="M652" s="11">
        <f t="shared" si="53"/>
        <v>0.01923404527700904</v>
      </c>
      <c r="N652" s="11">
        <f t="shared" si="52"/>
        <v>0.29597146143456154</v>
      </c>
      <c r="O652" s="11">
        <f t="shared" si="52"/>
        <v>0.1849650726359214</v>
      </c>
      <c r="P652" s="11">
        <f t="shared" si="52"/>
        <v>0.2865248977690757</v>
      </c>
      <c r="Q652" s="11">
        <f t="shared" si="52"/>
        <v>0</v>
      </c>
      <c r="R652" s="11">
        <f t="shared" si="52"/>
        <v>0.12094025067841008</v>
      </c>
    </row>
    <row r="653" spans="1:18" s="7" customFormat="1" ht="11.25">
      <c r="A653" s="7">
        <v>1997</v>
      </c>
      <c r="B653" s="8">
        <f t="shared" si="57"/>
        <v>1939355.4362918807</v>
      </c>
      <c r="C653" s="8">
        <f t="shared" si="61"/>
        <v>194895.54000000004</v>
      </c>
      <c r="D653" s="8">
        <f t="shared" si="61"/>
        <v>38058.012</v>
      </c>
      <c r="E653" s="8">
        <f t="shared" si="58"/>
        <v>553144.460051948</v>
      </c>
      <c r="F653" s="8">
        <f>F108+F219+F328</f>
        <v>343945.62</v>
      </c>
      <c r="G653" s="8">
        <f t="shared" si="59"/>
        <v>570580.393691395</v>
      </c>
      <c r="H653" s="8">
        <f>H108+H219+H328</f>
        <v>0</v>
      </c>
      <c r="I653" s="8">
        <f t="shared" si="60"/>
        <v>238731.41054853782</v>
      </c>
      <c r="K653" s="11"/>
      <c r="L653" s="11">
        <f t="shared" si="53"/>
        <v>0.10049500795617307</v>
      </c>
      <c r="M653" s="11">
        <f t="shared" si="53"/>
        <v>0.01962405203698417</v>
      </c>
      <c r="N653" s="11">
        <f t="shared" si="52"/>
        <v>0.28522077474853225</v>
      </c>
      <c r="O653" s="11">
        <f t="shared" si="52"/>
        <v>0.17735048128033545</v>
      </c>
      <c r="P653" s="11">
        <f t="shared" si="52"/>
        <v>0.2942113565228485</v>
      </c>
      <c r="Q653" s="11">
        <f t="shared" si="52"/>
        <v>0</v>
      </c>
      <c r="R653" s="11">
        <f t="shared" si="52"/>
        <v>0.1230983274551266</v>
      </c>
    </row>
    <row r="654" spans="1:18" s="7" customFormat="1" ht="11.25">
      <c r="A654" s="7">
        <v>1998</v>
      </c>
      <c r="B654" s="8">
        <f t="shared" si="57"/>
        <v>1966521.8223733292</v>
      </c>
      <c r="C654" s="8">
        <f t="shared" si="61"/>
        <v>195356.08800000002</v>
      </c>
      <c r="D654" s="8">
        <f t="shared" si="61"/>
        <v>37555.596</v>
      </c>
      <c r="E654" s="8">
        <f t="shared" si="58"/>
        <v>547893.9819650494</v>
      </c>
      <c r="F654" s="8">
        <f>F109+F220+F329</f>
        <v>375430.356</v>
      </c>
      <c r="G654" s="8">
        <f t="shared" si="59"/>
        <v>568272.5347755684</v>
      </c>
      <c r="H654" s="8">
        <f>H109+H220+H329</f>
        <v>0</v>
      </c>
      <c r="I654" s="8">
        <f t="shared" si="60"/>
        <v>242013.26563271126</v>
      </c>
      <c r="K654" s="11"/>
      <c r="L654" s="11">
        <f t="shared" si="53"/>
        <v>0.0993409204908956</v>
      </c>
      <c r="M654" s="11">
        <f t="shared" si="53"/>
        <v>0.019097472284683528</v>
      </c>
      <c r="N654" s="11">
        <f t="shared" si="52"/>
        <v>0.27861067989767563</v>
      </c>
      <c r="O654" s="11">
        <f t="shared" si="52"/>
        <v>0.19091085170207048</v>
      </c>
      <c r="P654" s="11">
        <f t="shared" si="52"/>
        <v>0.2889734191150441</v>
      </c>
      <c r="Q654" s="11">
        <f t="shared" si="52"/>
        <v>0</v>
      </c>
      <c r="R654" s="11">
        <f t="shared" si="52"/>
        <v>0.12306665650963058</v>
      </c>
    </row>
    <row r="655" spans="1:18" s="7" customFormat="1" ht="11.25">
      <c r="A655" s="7">
        <v>1999</v>
      </c>
      <c r="B655" s="8">
        <f t="shared" si="57"/>
        <v>1996847.4015891792</v>
      </c>
      <c r="C655" s="8">
        <f t="shared" si="61"/>
        <v>186333.53399999999</v>
      </c>
      <c r="D655" s="8">
        <f t="shared" si="61"/>
        <v>34938.846</v>
      </c>
      <c r="E655" s="8">
        <f t="shared" si="58"/>
        <v>568035.7880493507</v>
      </c>
      <c r="F655" s="8">
        <f>F110+F221+F330</f>
        <v>370238.72400000005</v>
      </c>
      <c r="G655" s="8">
        <f t="shared" si="59"/>
        <v>591969.6993413429</v>
      </c>
      <c r="H655" s="8">
        <f>H110+H221+H330</f>
        <v>0</v>
      </c>
      <c r="I655" s="8">
        <f t="shared" si="60"/>
        <v>245330.8101984857</v>
      </c>
      <c r="K655" s="11"/>
      <c r="L655" s="11">
        <f t="shared" si="53"/>
        <v>0.09331385755952486</v>
      </c>
      <c r="M655" s="11">
        <f t="shared" si="53"/>
        <v>0.017497003512734186</v>
      </c>
      <c r="N655" s="11">
        <f t="shared" si="52"/>
        <v>0.28446629802421697</v>
      </c>
      <c r="O655" s="11">
        <f t="shared" si="52"/>
        <v>0.18541162619905144</v>
      </c>
      <c r="P655" s="11">
        <f t="shared" si="52"/>
        <v>0.29645214695435784</v>
      </c>
      <c r="Q655" s="11">
        <f t="shared" si="52"/>
        <v>0</v>
      </c>
      <c r="R655" s="11">
        <f t="shared" si="52"/>
        <v>0.12285906775011482</v>
      </c>
    </row>
    <row r="656" spans="1:18" s="7" customFormat="1" ht="11.25">
      <c r="A656" s="7">
        <v>2000</v>
      </c>
      <c r="B656" s="8">
        <f t="shared" si="57"/>
        <v>2000211.4174617531</v>
      </c>
      <c r="C656" s="8">
        <f>C111+C222+C331</f>
        <v>187024.35600000003</v>
      </c>
      <c r="D656" s="8">
        <f>D111+D222+D331</f>
        <v>35001.648</v>
      </c>
      <c r="E656" s="8">
        <f t="shared" si="58"/>
        <v>559803.8055844156</v>
      </c>
      <c r="F656" s="8">
        <f>F111+F222+F331</f>
        <v>390377.232</v>
      </c>
      <c r="G656" s="8">
        <f t="shared" si="59"/>
        <v>581114.4073976716</v>
      </c>
      <c r="H656" s="8">
        <f>H111+H222+H331</f>
        <v>0</v>
      </c>
      <c r="I656" s="8">
        <f t="shared" si="60"/>
        <v>246889.96847966587</v>
      </c>
      <c r="K656" s="11"/>
      <c r="L656" s="11">
        <f t="shared" si="53"/>
        <v>0.09350229399116816</v>
      </c>
      <c r="M656" s="11">
        <f t="shared" si="53"/>
        <v>0.01749897420564508</v>
      </c>
      <c r="N656" s="11">
        <f t="shared" si="52"/>
        <v>0.2798723178446809</v>
      </c>
      <c r="O656" s="11">
        <f t="shared" si="52"/>
        <v>0.1951679850399937</v>
      </c>
      <c r="P656" s="11">
        <f t="shared" si="52"/>
        <v>0.29052649251202634</v>
      </c>
      <c r="Q656" s="11">
        <f t="shared" si="52"/>
        <v>0</v>
      </c>
      <c r="R656" s="11">
        <f t="shared" si="52"/>
        <v>0.12343193640648577</v>
      </c>
    </row>
    <row r="657" spans="2:20" s="7" customFormat="1" ht="11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T657" s="9"/>
    </row>
    <row r="658" spans="2:20" s="7" customFormat="1" ht="11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T658" s="9"/>
    </row>
    <row r="659" spans="2:20" s="7" customFormat="1" ht="11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T659" s="9"/>
    </row>
    <row r="660" spans="2:20" s="7" customFormat="1" ht="11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T660" s="9"/>
    </row>
    <row r="661" spans="1:20" s="7" customFormat="1" ht="11.25">
      <c r="A661" s="7" t="s">
        <v>60</v>
      </c>
      <c r="B661" s="8"/>
      <c r="C661" s="8"/>
      <c r="D661" s="8"/>
      <c r="E661" s="8"/>
      <c r="F661" s="8"/>
      <c r="G661" s="8"/>
      <c r="H661" s="8"/>
      <c r="I661" s="8"/>
      <c r="J661" s="8"/>
      <c r="K661" s="8" t="s">
        <v>61</v>
      </c>
      <c r="L661" s="8"/>
      <c r="M661" s="8"/>
      <c r="N661" s="8"/>
      <c r="O661" s="8"/>
      <c r="P661" s="8"/>
      <c r="Q661" s="8"/>
      <c r="R661" s="8"/>
      <c r="T661" s="9"/>
    </row>
    <row r="662" spans="2:20" s="7" customFormat="1" ht="11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T662" s="9"/>
    </row>
    <row r="663" spans="1:20" s="7" customFormat="1" ht="11.25">
      <c r="A663" s="10" t="s">
        <v>5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T663" s="9"/>
    </row>
    <row r="664" spans="2:20" s="7" customFormat="1" ht="33.75">
      <c r="B664" s="10" t="s">
        <v>11</v>
      </c>
      <c r="C664" s="10" t="s">
        <v>12</v>
      </c>
      <c r="D664" s="10" t="s">
        <v>13</v>
      </c>
      <c r="E664" s="10" t="s">
        <v>14</v>
      </c>
      <c r="F664" s="10" t="s">
        <v>15</v>
      </c>
      <c r="G664" s="10" t="s">
        <v>16</v>
      </c>
      <c r="H664" s="10" t="s">
        <v>17</v>
      </c>
      <c r="I664" s="8" t="s">
        <v>47</v>
      </c>
      <c r="J664" s="8"/>
      <c r="K664" s="10" t="s">
        <v>11</v>
      </c>
      <c r="L664" s="10" t="s">
        <v>12</v>
      </c>
      <c r="M664" s="10" t="s">
        <v>13</v>
      </c>
      <c r="N664" s="10" t="s">
        <v>14</v>
      </c>
      <c r="O664" s="10" t="s">
        <v>15</v>
      </c>
      <c r="P664" s="10" t="s">
        <v>16</v>
      </c>
      <c r="Q664" s="10" t="s">
        <v>17</v>
      </c>
      <c r="R664" s="8" t="s">
        <v>47</v>
      </c>
      <c r="T664" s="9"/>
    </row>
    <row r="665" spans="1:20" s="7" customFormat="1" ht="11.25">
      <c r="A665" s="7">
        <v>1900</v>
      </c>
      <c r="B665" s="8">
        <f aca="true" t="shared" si="62" ref="B665:C684">C11+C122+C231</f>
        <v>37464.65201472053</v>
      </c>
      <c r="C665" s="8">
        <f t="shared" si="62"/>
        <v>7725.7433472482535</v>
      </c>
      <c r="D665" s="8">
        <f aca="true" t="shared" si="63" ref="D665:D728">E11+E122+E231+D340+E340</f>
        <v>140953.59548036763</v>
      </c>
      <c r="E665" s="8">
        <f aca="true" t="shared" si="64" ref="E665:E728">F11+F122+F231</f>
        <v>68015.21444358253</v>
      </c>
      <c r="F665" s="8">
        <f>G11+G122+G231+C340+F340+I340</f>
        <v>44540.62982934988</v>
      </c>
      <c r="G665" s="8">
        <f aca="true" t="shared" si="65" ref="G665:H684">H11+H122+H231</f>
        <v>0</v>
      </c>
      <c r="H665" s="8">
        <f t="shared" si="65"/>
        <v>0</v>
      </c>
      <c r="I665" s="8">
        <f>H340+G340</f>
        <v>142747.64703814941</v>
      </c>
      <c r="J665" s="8"/>
      <c r="K665" s="11">
        <f aca="true" t="shared" si="66" ref="K665:K710">B665/SUM($B665:$I665)</f>
        <v>0.08486774424890767</v>
      </c>
      <c r="L665" s="11">
        <f aca="true" t="shared" si="67" ref="L665:R680">C665/SUM($B665:$I665)</f>
        <v>0.017500934221125065</v>
      </c>
      <c r="M665" s="11">
        <f t="shared" si="67"/>
        <v>0.3192986735200845</v>
      </c>
      <c r="N665" s="11">
        <f t="shared" si="67"/>
        <v>0.15407317335189805</v>
      </c>
      <c r="O665" s="11">
        <f t="shared" si="67"/>
        <v>0.10089678077237389</v>
      </c>
      <c r="P665" s="11">
        <f t="shared" si="67"/>
        <v>0</v>
      </c>
      <c r="Q665" s="11">
        <f t="shared" si="67"/>
        <v>0</v>
      </c>
      <c r="R665" s="11">
        <f t="shared" si="67"/>
        <v>0.3233626938856108</v>
      </c>
      <c r="T665" s="9"/>
    </row>
    <row r="666" spans="1:20" s="7" customFormat="1" ht="11.25">
      <c r="A666" s="7">
        <v>1901</v>
      </c>
      <c r="B666" s="8">
        <f t="shared" si="62"/>
        <v>38461.66748476018</v>
      </c>
      <c r="C666" s="8">
        <f t="shared" si="62"/>
        <v>7931.34209755123</v>
      </c>
      <c r="D666" s="8">
        <f t="shared" si="63"/>
        <v>142295.52698265327</v>
      </c>
      <c r="E666" s="8">
        <f t="shared" si="64"/>
        <v>69825.24649650729</v>
      </c>
      <c r="F666" s="8">
        <f aca="true" t="shared" si="68" ref="F666:F729">G12+G123+G232+C341+F341+I341</f>
        <v>45725.95238266553</v>
      </c>
      <c r="G666" s="8">
        <f t="shared" si="65"/>
        <v>0</v>
      </c>
      <c r="H666" s="8">
        <f t="shared" si="65"/>
        <v>0</v>
      </c>
      <c r="I666" s="8">
        <f aca="true" t="shared" si="69" ref="I666:I729">H341+G341</f>
        <v>144593.14897025257</v>
      </c>
      <c r="J666" s="8"/>
      <c r="K666" s="11">
        <f t="shared" si="66"/>
        <v>0.08569262373665565</v>
      </c>
      <c r="L666" s="11">
        <f t="shared" si="67"/>
        <v>0.017671036087071837</v>
      </c>
      <c r="M666" s="11">
        <f t="shared" si="67"/>
        <v>0.3170345398562136</v>
      </c>
      <c r="N666" s="11">
        <f t="shared" si="67"/>
        <v>0.15557070108089568</v>
      </c>
      <c r="O666" s="11">
        <f t="shared" si="67"/>
        <v>0.10187745588723067</v>
      </c>
      <c r="P666" s="11">
        <f t="shared" si="67"/>
        <v>0</v>
      </c>
      <c r="Q666" s="11">
        <f t="shared" si="67"/>
        <v>0</v>
      </c>
      <c r="R666" s="11">
        <f t="shared" si="67"/>
        <v>0.32215364335193253</v>
      </c>
      <c r="T666" s="9"/>
    </row>
    <row r="667" spans="1:20" s="7" customFormat="1" ht="11.25">
      <c r="A667" s="7">
        <v>1902</v>
      </c>
      <c r="B667" s="8">
        <f t="shared" si="62"/>
        <v>39460.73846557997</v>
      </c>
      <c r="C667" s="8">
        <f t="shared" si="62"/>
        <v>8137.364723371015</v>
      </c>
      <c r="D667" s="8">
        <f t="shared" si="63"/>
        <v>143637.60449608255</v>
      </c>
      <c r="E667" s="8">
        <f t="shared" si="64"/>
        <v>71639.01022713313</v>
      </c>
      <c r="F667" s="8">
        <f t="shared" si="68"/>
        <v>46913.71867267285</v>
      </c>
      <c r="G667" s="8">
        <f t="shared" si="65"/>
        <v>0</v>
      </c>
      <c r="H667" s="8">
        <f t="shared" si="65"/>
        <v>0</v>
      </c>
      <c r="I667" s="8">
        <f t="shared" si="69"/>
        <v>146456.20643720386</v>
      </c>
      <c r="J667" s="8"/>
      <c r="K667" s="11">
        <f t="shared" si="66"/>
        <v>0.08649030529805789</v>
      </c>
      <c r="L667" s="11">
        <f t="shared" si="67"/>
        <v>0.017835529354320243</v>
      </c>
      <c r="M667" s="11">
        <f t="shared" si="67"/>
        <v>0.31482584331218705</v>
      </c>
      <c r="N667" s="11">
        <f t="shared" si="67"/>
        <v>0.15701885232583848</v>
      </c>
      <c r="O667" s="11">
        <f t="shared" si="67"/>
        <v>0.1028257961823482</v>
      </c>
      <c r="P667" s="11">
        <f t="shared" si="67"/>
        <v>0</v>
      </c>
      <c r="Q667" s="11">
        <f t="shared" si="67"/>
        <v>0</v>
      </c>
      <c r="R667" s="11">
        <f t="shared" si="67"/>
        <v>0.32100367352724807</v>
      </c>
      <c r="T667" s="9"/>
    </row>
    <row r="668" spans="1:20" s="7" customFormat="1" ht="11.25">
      <c r="A668" s="7">
        <v>1903</v>
      </c>
      <c r="B668" s="8">
        <f t="shared" si="62"/>
        <v>40275.591556929176</v>
      </c>
      <c r="C668" s="8">
        <f t="shared" si="62"/>
        <v>8305.399003977765</v>
      </c>
      <c r="D668" s="8">
        <f t="shared" si="63"/>
        <v>144535.36475232846</v>
      </c>
      <c r="E668" s="8">
        <f t="shared" si="64"/>
        <v>73118.33553159227</v>
      </c>
      <c r="F668" s="8">
        <f t="shared" si="68"/>
        <v>47882.473697885034</v>
      </c>
      <c r="G668" s="8">
        <f t="shared" si="65"/>
        <v>0</v>
      </c>
      <c r="H668" s="8">
        <f t="shared" si="65"/>
        <v>0</v>
      </c>
      <c r="I668" s="8">
        <f t="shared" si="69"/>
        <v>148336.9587448599</v>
      </c>
      <c r="J668" s="8"/>
      <c r="K668" s="11">
        <f t="shared" si="66"/>
        <v>0.08709099893111816</v>
      </c>
      <c r="L668" s="11">
        <f t="shared" si="67"/>
        <v>0.017959400912970415</v>
      </c>
      <c r="M668" s="11">
        <f t="shared" si="67"/>
        <v>0.3125398984981058</v>
      </c>
      <c r="N668" s="11">
        <f t="shared" si="67"/>
        <v>0.1581093817734745</v>
      </c>
      <c r="O668" s="11">
        <f t="shared" si="67"/>
        <v>0.10353994328667664</v>
      </c>
      <c r="P668" s="11">
        <f t="shared" si="67"/>
        <v>0</v>
      </c>
      <c r="Q668" s="11">
        <f t="shared" si="67"/>
        <v>0</v>
      </c>
      <c r="R668" s="11">
        <f t="shared" si="67"/>
        <v>0.32076037659765444</v>
      </c>
      <c r="T668" s="9"/>
    </row>
    <row r="669" spans="1:20" s="7" customFormat="1" ht="11.25">
      <c r="A669" s="7">
        <v>1904</v>
      </c>
      <c r="B669" s="8">
        <f t="shared" si="62"/>
        <v>41284.350487385105</v>
      </c>
      <c r="C669" s="8">
        <f t="shared" si="62"/>
        <v>8513.419422608238</v>
      </c>
      <c r="D669" s="8">
        <f t="shared" si="63"/>
        <v>145891.04128558995</v>
      </c>
      <c r="E669" s="8">
        <f t="shared" si="64"/>
        <v>74949.68725347349</v>
      </c>
      <c r="F669" s="8">
        <f t="shared" si="68"/>
        <v>49081.75770807241</v>
      </c>
      <c r="G669" s="8">
        <f t="shared" si="65"/>
        <v>0</v>
      </c>
      <c r="H669" s="8">
        <f t="shared" si="65"/>
        <v>0</v>
      </c>
      <c r="I669" s="8">
        <f t="shared" si="69"/>
        <v>150235.54699178052</v>
      </c>
      <c r="J669" s="8"/>
      <c r="K669" s="11">
        <f t="shared" si="66"/>
        <v>0.0878473043864165</v>
      </c>
      <c r="L669" s="11">
        <f t="shared" si="67"/>
        <v>0.018115361839484905</v>
      </c>
      <c r="M669" s="11">
        <f t="shared" si="67"/>
        <v>0.31043566290288593</v>
      </c>
      <c r="N669" s="11">
        <f t="shared" si="67"/>
        <v>0.15948241675340055</v>
      </c>
      <c r="O669" s="11">
        <f t="shared" si="67"/>
        <v>0.10443909273851527</v>
      </c>
      <c r="P669" s="11">
        <f t="shared" si="67"/>
        <v>0</v>
      </c>
      <c r="Q669" s="11">
        <f t="shared" si="67"/>
        <v>0</v>
      </c>
      <c r="R669" s="11">
        <f t="shared" si="67"/>
        <v>0.31968016137929683</v>
      </c>
      <c r="T669" s="9"/>
    </row>
    <row r="670" spans="1:20" s="7" customFormat="1" ht="11.25">
      <c r="A670" s="7">
        <v>1905</v>
      </c>
      <c r="B670" s="8">
        <f t="shared" si="62"/>
        <v>42300.277255323424</v>
      </c>
      <c r="C670" s="8">
        <f t="shared" si="62"/>
        <v>8722.917951130725</v>
      </c>
      <c r="D670" s="8">
        <f t="shared" si="63"/>
        <v>147259.062251411</v>
      </c>
      <c r="E670" s="8">
        <f t="shared" si="64"/>
        <v>76794.05182819716</v>
      </c>
      <c r="F670" s="8">
        <f t="shared" si="68"/>
        <v>50289.56335075365</v>
      </c>
      <c r="G670" s="8">
        <f t="shared" si="65"/>
        <v>0</v>
      </c>
      <c r="H670" s="8">
        <f t="shared" si="65"/>
        <v>0</v>
      </c>
      <c r="I670" s="8">
        <f t="shared" si="69"/>
        <v>152152.1141061327</v>
      </c>
      <c r="J670" s="8"/>
      <c r="K670" s="11">
        <f t="shared" si="66"/>
        <v>0.08858363125511745</v>
      </c>
      <c r="L670" s="11">
        <f t="shared" si="67"/>
        <v>0.018267202897691754</v>
      </c>
      <c r="M670" s="11">
        <f t="shared" si="67"/>
        <v>0.3083843254907204</v>
      </c>
      <c r="N670" s="11">
        <f t="shared" si="67"/>
        <v>0.16081918160191933</v>
      </c>
      <c r="O670" s="11">
        <f t="shared" si="67"/>
        <v>0.10531449023264726</v>
      </c>
      <c r="P670" s="11">
        <f t="shared" si="67"/>
        <v>0</v>
      </c>
      <c r="Q670" s="11">
        <f t="shared" si="67"/>
        <v>0</v>
      </c>
      <c r="R670" s="11">
        <f t="shared" si="67"/>
        <v>0.3186311685219038</v>
      </c>
      <c r="T670" s="9"/>
    </row>
    <row r="671" spans="1:20" s="7" customFormat="1" ht="11.25">
      <c r="A671" s="7">
        <v>1906</v>
      </c>
      <c r="B671" s="8">
        <f t="shared" si="62"/>
        <v>43394.41727694098</v>
      </c>
      <c r="C671" s="8">
        <f t="shared" si="62"/>
        <v>8948.545163406674</v>
      </c>
      <c r="D671" s="8">
        <f t="shared" si="63"/>
        <v>148808.9477092311</v>
      </c>
      <c r="E671" s="8">
        <f t="shared" si="64"/>
        <v>78780.40867924663</v>
      </c>
      <c r="F671" s="8">
        <f t="shared" si="68"/>
        <v>51590.354444854725</v>
      </c>
      <c r="G671" s="8">
        <f t="shared" si="65"/>
        <v>0</v>
      </c>
      <c r="H671" s="8">
        <f t="shared" si="65"/>
        <v>0</v>
      </c>
      <c r="I671" s="8">
        <f t="shared" si="69"/>
        <v>154086.80488331732</v>
      </c>
      <c r="J671" s="8"/>
      <c r="K671" s="11">
        <f t="shared" si="66"/>
        <v>0.08936072961679627</v>
      </c>
      <c r="L671" s="11">
        <f t="shared" si="67"/>
        <v>0.018427451616818757</v>
      </c>
      <c r="M671" s="11">
        <f t="shared" si="67"/>
        <v>0.3064374860927266</v>
      </c>
      <c r="N671" s="11">
        <f t="shared" si="67"/>
        <v>0.16222996507036244</v>
      </c>
      <c r="O671" s="11">
        <f t="shared" si="67"/>
        <v>0.10623835976318316</v>
      </c>
      <c r="P671" s="11">
        <f t="shared" si="67"/>
        <v>0</v>
      </c>
      <c r="Q671" s="11">
        <f t="shared" si="67"/>
        <v>0</v>
      </c>
      <c r="R671" s="11">
        <f t="shared" si="67"/>
        <v>0.3173060078401128</v>
      </c>
      <c r="T671" s="9"/>
    </row>
    <row r="672" spans="1:20" s="7" customFormat="1" ht="11.25">
      <c r="A672" s="7">
        <v>1907</v>
      </c>
      <c r="B672" s="8">
        <f t="shared" si="62"/>
        <v>44464.33888883009</v>
      </c>
      <c r="C672" s="8">
        <f t="shared" si="62"/>
        <v>9169.178195628128</v>
      </c>
      <c r="D672" s="8">
        <f t="shared" si="63"/>
        <v>150296.28749722865</v>
      </c>
      <c r="E672" s="8">
        <f t="shared" si="64"/>
        <v>80722.79821063393</v>
      </c>
      <c r="F672" s="8">
        <f t="shared" si="68"/>
        <v>52862.352979442745</v>
      </c>
      <c r="G672" s="8">
        <f t="shared" si="65"/>
        <v>0</v>
      </c>
      <c r="H672" s="8">
        <f t="shared" si="65"/>
        <v>0</v>
      </c>
      <c r="I672" s="8">
        <f t="shared" si="69"/>
        <v>156039.7660243323</v>
      </c>
      <c r="J672" s="8"/>
      <c r="K672" s="11">
        <f t="shared" si="66"/>
        <v>0.09008998784779089</v>
      </c>
      <c r="L672" s="11">
        <f t="shared" si="67"/>
        <v>0.01857783502153633</v>
      </c>
      <c r="M672" s="11">
        <f t="shared" si="67"/>
        <v>0.30451798120841633</v>
      </c>
      <c r="N672" s="11">
        <f t="shared" si="67"/>
        <v>0.16355389715830387</v>
      </c>
      <c r="O672" s="11">
        <f t="shared" si="67"/>
        <v>0.10710535356053583</v>
      </c>
      <c r="P672" s="11">
        <f t="shared" si="67"/>
        <v>0</v>
      </c>
      <c r="Q672" s="11">
        <f t="shared" si="67"/>
        <v>0</v>
      </c>
      <c r="R672" s="11">
        <f t="shared" si="67"/>
        <v>0.31615494520341675</v>
      </c>
      <c r="T672" s="9"/>
    </row>
    <row r="673" spans="1:20" s="7" customFormat="1" ht="11.25">
      <c r="A673" s="7">
        <v>1908</v>
      </c>
      <c r="B673" s="8">
        <f t="shared" si="62"/>
        <v>45469.765654089206</v>
      </c>
      <c r="C673" s="8">
        <f t="shared" si="62"/>
        <v>9376.511474469044</v>
      </c>
      <c r="D673" s="8">
        <f t="shared" si="63"/>
        <v>151624.97880760743</v>
      </c>
      <c r="E673" s="8">
        <f t="shared" si="64"/>
        <v>82548.10055214631</v>
      </c>
      <c r="F673" s="8">
        <f t="shared" si="68"/>
        <v>54057.67547581428</v>
      </c>
      <c r="G673" s="8">
        <f t="shared" si="65"/>
        <v>0</v>
      </c>
      <c r="H673" s="8">
        <f t="shared" si="65"/>
        <v>0</v>
      </c>
      <c r="I673" s="8">
        <f t="shared" si="69"/>
        <v>158011.1461748901</v>
      </c>
      <c r="J673" s="8"/>
      <c r="K673" s="11">
        <f t="shared" si="66"/>
        <v>0.09074204429040546</v>
      </c>
      <c r="L673" s="11">
        <f t="shared" si="67"/>
        <v>0.018712298321010734</v>
      </c>
      <c r="M673" s="11">
        <f t="shared" si="67"/>
        <v>0.3025914108984273</v>
      </c>
      <c r="N673" s="11">
        <f t="shared" si="67"/>
        <v>0.16473767323491928</v>
      </c>
      <c r="O673" s="11">
        <f t="shared" si="67"/>
        <v>0.10788056440800148</v>
      </c>
      <c r="P673" s="11">
        <f t="shared" si="67"/>
        <v>0</v>
      </c>
      <c r="Q673" s="11">
        <f t="shared" si="67"/>
        <v>0</v>
      </c>
      <c r="R673" s="11">
        <f t="shared" si="67"/>
        <v>0.3153360088472357</v>
      </c>
      <c r="T673" s="9"/>
    </row>
    <row r="674" spans="1:20" s="7" customFormat="1" ht="11.25">
      <c r="A674" s="7">
        <v>1909</v>
      </c>
      <c r="B674" s="8">
        <f t="shared" si="62"/>
        <v>46596.126701724956</v>
      </c>
      <c r="C674" s="8">
        <f t="shared" si="62"/>
        <v>9608.783119937745</v>
      </c>
      <c r="D674" s="8">
        <f t="shared" si="63"/>
        <v>153237.47040981275</v>
      </c>
      <c r="E674" s="8">
        <f t="shared" si="64"/>
        <v>84592.95307515231</v>
      </c>
      <c r="F674" s="8">
        <f t="shared" si="68"/>
        <v>55396.77320604891</v>
      </c>
      <c r="G674" s="8">
        <f t="shared" si="65"/>
        <v>0</v>
      </c>
      <c r="H674" s="8">
        <f t="shared" si="65"/>
        <v>0</v>
      </c>
      <c r="I674" s="8">
        <f t="shared" si="69"/>
        <v>160001.09596530595</v>
      </c>
      <c r="J674" s="8"/>
      <c r="K674" s="11">
        <f t="shared" si="66"/>
        <v>0.09146660734925068</v>
      </c>
      <c r="L674" s="11">
        <f t="shared" si="67"/>
        <v>0.01886171351454665</v>
      </c>
      <c r="M674" s="11">
        <f t="shared" si="67"/>
        <v>0.3007999275752655</v>
      </c>
      <c r="N674" s="11">
        <f t="shared" si="67"/>
        <v>0.16605308147108525</v>
      </c>
      <c r="O674" s="11">
        <f t="shared" si="67"/>
        <v>0.10874197625240793</v>
      </c>
      <c r="P674" s="11">
        <f t="shared" si="67"/>
        <v>0</v>
      </c>
      <c r="Q674" s="11">
        <f t="shared" si="67"/>
        <v>0</v>
      </c>
      <c r="R674" s="11">
        <f t="shared" si="67"/>
        <v>0.31407669383744397</v>
      </c>
      <c r="T674" s="9"/>
    </row>
    <row r="675" spans="1:20" s="7" customFormat="1" ht="11.25">
      <c r="A675" s="7">
        <v>1910</v>
      </c>
      <c r="B675" s="8">
        <f t="shared" si="62"/>
        <v>47726.208760648806</v>
      </c>
      <c r="C675" s="8">
        <f t="shared" si="62"/>
        <v>9841.82209078272</v>
      </c>
      <c r="D675" s="8">
        <f t="shared" si="63"/>
        <v>154854.0820409129</v>
      </c>
      <c r="E675" s="8">
        <f t="shared" si="64"/>
        <v>86644.56090928755</v>
      </c>
      <c r="F675" s="8">
        <f t="shared" si="68"/>
        <v>56740.29473785279</v>
      </c>
      <c r="G675" s="8">
        <f t="shared" si="65"/>
        <v>0</v>
      </c>
      <c r="H675" s="8">
        <f t="shared" si="65"/>
        <v>0</v>
      </c>
      <c r="I675" s="8">
        <f t="shared" si="69"/>
        <v>160749.2871502936</v>
      </c>
      <c r="J675" s="8"/>
      <c r="K675" s="11">
        <f t="shared" si="66"/>
        <v>0.09239305155044164</v>
      </c>
      <c r="L675" s="11">
        <f t="shared" si="67"/>
        <v>0.019052759466905572</v>
      </c>
      <c r="M675" s="11">
        <f t="shared" si="67"/>
        <v>0.2997816410801763</v>
      </c>
      <c r="N675" s="11">
        <f t="shared" si="67"/>
        <v>0.16773499489148105</v>
      </c>
      <c r="O675" s="11">
        <f t="shared" si="67"/>
        <v>0.1098433986867223</v>
      </c>
      <c r="P675" s="11">
        <f t="shared" si="67"/>
        <v>0</v>
      </c>
      <c r="Q675" s="11">
        <f t="shared" si="67"/>
        <v>0</v>
      </c>
      <c r="R675" s="11">
        <f t="shared" si="67"/>
        <v>0.31119415432427316</v>
      </c>
      <c r="T675" s="9"/>
    </row>
    <row r="676" spans="1:20" s="7" customFormat="1" ht="11.25">
      <c r="A676" s="7">
        <v>1911</v>
      </c>
      <c r="B676" s="8">
        <f t="shared" si="62"/>
        <v>5275.922971986389</v>
      </c>
      <c r="C676" s="8">
        <f t="shared" si="62"/>
        <v>1087.9702495408892</v>
      </c>
      <c r="D676" s="8">
        <f t="shared" si="63"/>
        <v>54142.20559923626</v>
      </c>
      <c r="E676" s="8">
        <f t="shared" si="64"/>
        <v>9578.1760414185</v>
      </c>
      <c r="F676" s="8">
        <f t="shared" si="68"/>
        <v>6272.390625997974</v>
      </c>
      <c r="G676" s="8">
        <f t="shared" si="65"/>
        <v>0</v>
      </c>
      <c r="H676" s="8">
        <f t="shared" si="65"/>
        <v>0</v>
      </c>
      <c r="I676" s="8">
        <f t="shared" si="69"/>
        <v>161722.00255973195</v>
      </c>
      <c r="J676" s="8"/>
      <c r="K676" s="11">
        <f t="shared" si="66"/>
        <v>0.02216041871892798</v>
      </c>
      <c r="L676" s="11">
        <f t="shared" si="67"/>
        <v>0.004569793079159622</v>
      </c>
      <c r="M676" s="11">
        <f t="shared" si="67"/>
        <v>0.22741309014859093</v>
      </c>
      <c r="N676" s="11">
        <f t="shared" si="67"/>
        <v>0.04023113922785786</v>
      </c>
      <c r="O676" s="11">
        <f t="shared" si="67"/>
        <v>0.026345874149193795</v>
      </c>
      <c r="P676" s="11">
        <f t="shared" si="67"/>
        <v>0</v>
      </c>
      <c r="Q676" s="11">
        <f t="shared" si="67"/>
        <v>0</v>
      </c>
      <c r="R676" s="11">
        <f t="shared" si="67"/>
        <v>0.6792796846762699</v>
      </c>
      <c r="T676" s="9"/>
    </row>
    <row r="677" spans="1:20" s="7" customFormat="1" ht="11.25">
      <c r="A677" s="7">
        <v>1912</v>
      </c>
      <c r="B677" s="8">
        <f t="shared" si="62"/>
        <v>5443.420510854913</v>
      </c>
      <c r="C677" s="8">
        <f t="shared" si="62"/>
        <v>1122.510620984497</v>
      </c>
      <c r="D677" s="8">
        <f t="shared" si="63"/>
        <v>55124.15848673185</v>
      </c>
      <c r="E677" s="8">
        <f t="shared" si="64"/>
        <v>9882.259501754357</v>
      </c>
      <c r="F677" s="8">
        <f t="shared" si="68"/>
        <v>6471.523554635313</v>
      </c>
      <c r="G677" s="8">
        <f t="shared" si="65"/>
        <v>0</v>
      </c>
      <c r="H677" s="8">
        <f t="shared" si="65"/>
        <v>0</v>
      </c>
      <c r="I677" s="8">
        <f t="shared" si="69"/>
        <v>162705.22371094784</v>
      </c>
      <c r="J677" s="8"/>
      <c r="K677" s="11">
        <f t="shared" si="66"/>
        <v>0.022610346591413085</v>
      </c>
      <c r="L677" s="11">
        <f t="shared" si="67"/>
        <v>0.004662574596687868</v>
      </c>
      <c r="M677" s="11">
        <f t="shared" si="67"/>
        <v>0.22896932663194955</v>
      </c>
      <c r="N677" s="11">
        <f t="shared" si="67"/>
        <v>0.04104796092739467</v>
      </c>
      <c r="O677" s="11">
        <f t="shared" si="67"/>
        <v>0.026880780247090872</v>
      </c>
      <c r="P677" s="11">
        <f t="shared" si="67"/>
        <v>0</v>
      </c>
      <c r="Q677" s="11">
        <f t="shared" si="67"/>
        <v>0</v>
      </c>
      <c r="R677" s="11">
        <f t="shared" si="67"/>
        <v>0.675829011005464</v>
      </c>
      <c r="T677" s="9"/>
    </row>
    <row r="678" spans="1:20" s="7" customFormat="1" ht="11.25">
      <c r="A678" s="7">
        <v>1913</v>
      </c>
      <c r="B678" s="8">
        <f t="shared" si="62"/>
        <v>5464.750153156652</v>
      </c>
      <c r="C678" s="8">
        <f t="shared" si="62"/>
        <v>1126.9090961671068</v>
      </c>
      <c r="D678" s="8">
        <f t="shared" si="63"/>
        <v>55761.73433136886</v>
      </c>
      <c r="E678" s="8">
        <f t="shared" si="64"/>
        <v>9920.982407670786</v>
      </c>
      <c r="F678" s="8">
        <f t="shared" si="68"/>
        <v>6496.881742982585</v>
      </c>
      <c r="G678" s="8">
        <f t="shared" si="65"/>
        <v>0</v>
      </c>
      <c r="H678" s="8">
        <f t="shared" si="65"/>
        <v>0</v>
      </c>
      <c r="I678" s="8">
        <f t="shared" si="69"/>
        <v>163699.0407110519</v>
      </c>
      <c r="J678" s="8"/>
      <c r="K678" s="11">
        <f t="shared" si="66"/>
        <v>0.0225378126239032</v>
      </c>
      <c r="L678" s="11">
        <f t="shared" si="67"/>
        <v>0.004647617062404116</v>
      </c>
      <c r="M678" s="11">
        <f t="shared" si="67"/>
        <v>0.22997346351110223</v>
      </c>
      <c r="N678" s="11">
        <f t="shared" si="67"/>
        <v>0.04091627911295556</v>
      </c>
      <c r="O678" s="11">
        <f t="shared" si="67"/>
        <v>0.026794546733013597</v>
      </c>
      <c r="P678" s="11">
        <f t="shared" si="67"/>
        <v>0</v>
      </c>
      <c r="Q678" s="11">
        <f t="shared" si="67"/>
        <v>0</v>
      </c>
      <c r="R678" s="11">
        <f t="shared" si="67"/>
        <v>0.6751302809566212</v>
      </c>
      <c r="T678" s="9"/>
    </row>
    <row r="679" spans="1:20" s="7" customFormat="1" ht="11.25">
      <c r="A679" s="7">
        <v>1914</v>
      </c>
      <c r="B679" s="8">
        <f t="shared" si="62"/>
        <v>4949.241477333286</v>
      </c>
      <c r="C679" s="8">
        <f t="shared" si="62"/>
        <v>1020.6038855614867</v>
      </c>
      <c r="D679" s="8">
        <f t="shared" si="63"/>
        <v>55122.77222914256</v>
      </c>
      <c r="E679" s="8">
        <f t="shared" si="64"/>
        <v>8985.102017806843</v>
      </c>
      <c r="F679" s="8">
        <f t="shared" si="68"/>
        <v>5884.008544677016</v>
      </c>
      <c r="G679" s="8">
        <f t="shared" si="65"/>
        <v>0</v>
      </c>
      <c r="H679" s="8">
        <f t="shared" si="65"/>
        <v>0</v>
      </c>
      <c r="I679" s="8">
        <f t="shared" si="69"/>
        <v>164703.54499168321</v>
      </c>
      <c r="J679" s="8"/>
      <c r="K679" s="11">
        <f t="shared" si="66"/>
        <v>0.020564834355335578</v>
      </c>
      <c r="L679" s="11">
        <f t="shared" si="67"/>
        <v>0.0042407609216701106</v>
      </c>
      <c r="M679" s="11">
        <f t="shared" si="67"/>
        <v>0.2290433160901258</v>
      </c>
      <c r="N679" s="11">
        <f t="shared" si="67"/>
        <v>0.03733443508631336</v>
      </c>
      <c r="O679" s="11">
        <f t="shared" si="67"/>
        <v>0.02444893053225205</v>
      </c>
      <c r="P679" s="11">
        <f t="shared" si="67"/>
        <v>0</v>
      </c>
      <c r="Q679" s="11">
        <f t="shared" si="67"/>
        <v>0</v>
      </c>
      <c r="R679" s="11">
        <f t="shared" si="67"/>
        <v>0.684367723014303</v>
      </c>
      <c r="T679" s="9"/>
    </row>
    <row r="680" spans="1:20" s="7" customFormat="1" ht="11.25">
      <c r="A680" s="7">
        <v>1915</v>
      </c>
      <c r="B680" s="8">
        <f t="shared" si="62"/>
        <v>5109.129105475316</v>
      </c>
      <c r="C680" s="8">
        <f t="shared" si="62"/>
        <v>1053.5749853314842</v>
      </c>
      <c r="D680" s="8">
        <f t="shared" si="63"/>
        <v>56099.77123049704</v>
      </c>
      <c r="E680" s="8">
        <f t="shared" si="64"/>
        <v>9275.370063288301</v>
      </c>
      <c r="F680" s="8">
        <f t="shared" si="68"/>
        <v>6074.094272860711</v>
      </c>
      <c r="G680" s="8">
        <f t="shared" si="65"/>
        <v>0</v>
      </c>
      <c r="H680" s="8">
        <f t="shared" si="65"/>
        <v>0</v>
      </c>
      <c r="I680" s="8">
        <f t="shared" si="69"/>
        <v>165718.82933479905</v>
      </c>
      <c r="J680" s="8"/>
      <c r="K680" s="11">
        <f t="shared" si="66"/>
        <v>0.020996642252168282</v>
      </c>
      <c r="L680" s="11">
        <f t="shared" si="67"/>
        <v>0.004329805842864993</v>
      </c>
      <c r="M680" s="11">
        <f t="shared" si="67"/>
        <v>0.23054943467623432</v>
      </c>
      <c r="N680" s="11">
        <f t="shared" si="67"/>
        <v>0.0381183608702755</v>
      </c>
      <c r="O680" s="11">
        <f t="shared" si="67"/>
        <v>0.024962294320674757</v>
      </c>
      <c r="P680" s="11">
        <f t="shared" si="67"/>
        <v>0</v>
      </c>
      <c r="Q680" s="11">
        <f t="shared" si="67"/>
        <v>0</v>
      </c>
      <c r="R680" s="11">
        <f t="shared" si="67"/>
        <v>0.6810434620377822</v>
      </c>
      <c r="T680" s="9"/>
    </row>
    <row r="681" spans="1:20" s="7" customFormat="1" ht="11.25">
      <c r="A681" s="7">
        <v>1916</v>
      </c>
      <c r="B681" s="8">
        <f t="shared" si="62"/>
        <v>5212.360487277281</v>
      </c>
      <c r="C681" s="8">
        <f t="shared" si="62"/>
        <v>1074.862762430559</v>
      </c>
      <c r="D681" s="8">
        <f t="shared" si="63"/>
        <v>65894.57672892208</v>
      </c>
      <c r="E681" s="8">
        <f t="shared" si="64"/>
        <v>9462.781508290094</v>
      </c>
      <c r="F681" s="8">
        <f t="shared" si="68"/>
        <v>6196.823045619818</v>
      </c>
      <c r="G681" s="8">
        <f t="shared" si="65"/>
        <v>0</v>
      </c>
      <c r="H681" s="8">
        <f t="shared" si="65"/>
        <v>0</v>
      </c>
      <c r="I681" s="8">
        <f t="shared" si="69"/>
        <v>166744.98789897657</v>
      </c>
      <c r="J681" s="8"/>
      <c r="K681" s="11">
        <f t="shared" si="66"/>
        <v>0.020473837731446717</v>
      </c>
      <c r="L681" s="11">
        <f aca="true" t="shared" si="70" ref="L681:L710">C681/SUM($B681:$I681)</f>
        <v>0.004221996125420162</v>
      </c>
      <c r="M681" s="11">
        <f aca="true" t="shared" si="71" ref="M681:M710">D681/SUM($B681:$I681)</f>
        <v>0.258829924488787</v>
      </c>
      <c r="N681" s="11">
        <f aca="true" t="shared" si="72" ref="N681:N710">E681/SUM($B681:$I681)</f>
        <v>0.037169235236465266</v>
      </c>
      <c r="O681" s="11">
        <f aca="true" t="shared" si="73" ref="O681:O710">F681/SUM($B681:$I681)</f>
        <v>0.024340747305599847</v>
      </c>
      <c r="P681" s="11">
        <f aca="true" t="shared" si="74" ref="P681:P710">G681/SUM($B681:$I681)</f>
        <v>0</v>
      </c>
      <c r="Q681" s="11">
        <f aca="true" t="shared" si="75" ref="Q681:Q710">H681/SUM($B681:$I681)</f>
        <v>0</v>
      </c>
      <c r="R681" s="11">
        <f aca="true" t="shared" si="76" ref="R681:R710">I681/SUM($B681:$I681)</f>
        <v>0.6549642591122811</v>
      </c>
      <c r="T681" s="9"/>
    </row>
    <row r="682" spans="1:20" s="7" customFormat="1" ht="11.25">
      <c r="A682" s="7">
        <v>1917</v>
      </c>
      <c r="B682" s="8">
        <f t="shared" si="62"/>
        <v>4606.399072051922</v>
      </c>
      <c r="C682" s="8">
        <f t="shared" si="62"/>
        <v>949.9049122808499</v>
      </c>
      <c r="D682" s="8">
        <f t="shared" si="63"/>
        <v>64950.19423998696</v>
      </c>
      <c r="E682" s="8">
        <f t="shared" si="64"/>
        <v>8362.688663843132</v>
      </c>
      <c r="F682" s="8">
        <f t="shared" si="68"/>
        <v>5476.41322903279</v>
      </c>
      <c r="G682" s="8">
        <f t="shared" si="65"/>
        <v>0</v>
      </c>
      <c r="H682" s="8">
        <f t="shared" si="65"/>
        <v>0</v>
      </c>
      <c r="I682" s="8">
        <f t="shared" si="69"/>
        <v>167782.11624624045</v>
      </c>
      <c r="J682" s="8"/>
      <c r="K682" s="11">
        <f t="shared" si="66"/>
        <v>0.018270101909033706</v>
      </c>
      <c r="L682" s="11">
        <f t="shared" si="70"/>
        <v>0.0037675544996869153</v>
      </c>
      <c r="M682" s="11">
        <f t="shared" si="71"/>
        <v>0.25760830731660933</v>
      </c>
      <c r="N682" s="11">
        <f t="shared" si="72"/>
        <v>0.03316846233513064</v>
      </c>
      <c r="O682" s="11">
        <f t="shared" si="73"/>
        <v>0.021720790193247422</v>
      </c>
      <c r="P682" s="11">
        <f t="shared" si="74"/>
        <v>0</v>
      </c>
      <c r="Q682" s="11">
        <f t="shared" si="75"/>
        <v>0</v>
      </c>
      <c r="R682" s="11">
        <f t="shared" si="76"/>
        <v>0.665464783746292</v>
      </c>
      <c r="T682" s="9"/>
    </row>
    <row r="683" spans="1:20" s="7" customFormat="1" ht="11.25">
      <c r="A683" s="7">
        <v>1918</v>
      </c>
      <c r="B683" s="8">
        <f t="shared" si="62"/>
        <v>4417.02540903847</v>
      </c>
      <c r="C683" s="8">
        <f t="shared" si="62"/>
        <v>910.8533733370114</v>
      </c>
      <c r="D683" s="8">
        <f t="shared" si="63"/>
        <v>65004.26503588729</v>
      </c>
      <c r="E683" s="8">
        <f t="shared" si="64"/>
        <v>8018.890186954413</v>
      </c>
      <c r="F683" s="8">
        <f t="shared" si="68"/>
        <v>9329.75342841465</v>
      </c>
      <c r="G683" s="8">
        <f t="shared" si="65"/>
        <v>0</v>
      </c>
      <c r="H683" s="8">
        <f t="shared" si="65"/>
        <v>0</v>
      </c>
      <c r="I683" s="8">
        <f t="shared" si="69"/>
        <v>168830.3113694287</v>
      </c>
      <c r="J683" s="8"/>
      <c r="K683" s="11">
        <f t="shared" si="66"/>
        <v>0.017219626868581205</v>
      </c>
      <c r="L683" s="11">
        <f t="shared" si="70"/>
        <v>0.0035509316266908587</v>
      </c>
      <c r="M683" s="11">
        <f t="shared" si="71"/>
        <v>0.25341696846340006</v>
      </c>
      <c r="N683" s="11">
        <f t="shared" si="72"/>
        <v>0.03126137708805735</v>
      </c>
      <c r="O683" s="11">
        <f t="shared" si="73"/>
        <v>0.036371733901376636</v>
      </c>
      <c r="P683" s="11">
        <f t="shared" si="74"/>
        <v>0</v>
      </c>
      <c r="Q683" s="11">
        <f t="shared" si="75"/>
        <v>0</v>
      </c>
      <c r="R683" s="11">
        <f t="shared" si="76"/>
        <v>0.6581793620518939</v>
      </c>
      <c r="T683" s="9"/>
    </row>
    <row r="684" spans="1:20" s="7" customFormat="1" ht="11.25">
      <c r="A684" s="7">
        <v>1919</v>
      </c>
      <c r="B684" s="8">
        <f t="shared" si="62"/>
        <v>4286.730619104045</v>
      </c>
      <c r="C684" s="8">
        <f t="shared" si="62"/>
        <v>883.9847371056786</v>
      </c>
      <c r="D684" s="8">
        <f t="shared" si="63"/>
        <v>65203.75431172499</v>
      </c>
      <c r="E684" s="8">
        <f t="shared" si="64"/>
        <v>7782.346469030933</v>
      </c>
      <c r="F684" s="8">
        <f t="shared" si="68"/>
        <v>9168.868748030325</v>
      </c>
      <c r="G684" s="8">
        <f t="shared" si="65"/>
        <v>0</v>
      </c>
      <c r="H684" s="8">
        <f t="shared" si="65"/>
        <v>0</v>
      </c>
      <c r="I684" s="8">
        <f t="shared" si="69"/>
        <v>169889.6717201096</v>
      </c>
      <c r="J684" s="8"/>
      <c r="K684" s="11">
        <f t="shared" si="66"/>
        <v>0.016665920245521437</v>
      </c>
      <c r="L684" s="11">
        <f t="shared" si="70"/>
        <v>0.0034367494568484564</v>
      </c>
      <c r="M684" s="11">
        <f t="shared" si="71"/>
        <v>0.25349868364131234</v>
      </c>
      <c r="N684" s="11">
        <f t="shared" si="72"/>
        <v>0.030256150222705863</v>
      </c>
      <c r="O684" s="11">
        <f t="shared" si="73"/>
        <v>0.035646661494270704</v>
      </c>
      <c r="P684" s="11">
        <f t="shared" si="74"/>
        <v>0</v>
      </c>
      <c r="Q684" s="11">
        <f t="shared" si="75"/>
        <v>0</v>
      </c>
      <c r="R684" s="11">
        <f t="shared" si="76"/>
        <v>0.6604958349393412</v>
      </c>
      <c r="T684" s="9"/>
    </row>
    <row r="685" spans="1:20" s="7" customFormat="1" ht="11.25">
      <c r="A685" s="7">
        <v>1920</v>
      </c>
      <c r="B685" s="8">
        <f aca="true" t="shared" si="77" ref="B685:C704">C31+C142+C251</f>
        <v>19673.682480089476</v>
      </c>
      <c r="C685" s="8">
        <f t="shared" si="77"/>
        <v>4056.992748169787</v>
      </c>
      <c r="D685" s="8">
        <f t="shared" si="63"/>
        <v>102535.95700379886</v>
      </c>
      <c r="E685" s="8">
        <f t="shared" si="64"/>
        <v>35716.5931303051</v>
      </c>
      <c r="F685" s="8">
        <f t="shared" si="68"/>
        <v>27520.46611279149</v>
      </c>
      <c r="G685" s="8">
        <f aca="true" t="shared" si="78" ref="G685:H704">H31+H142+H251</f>
        <v>0</v>
      </c>
      <c r="H685" s="8">
        <f t="shared" si="78"/>
        <v>0</v>
      </c>
      <c r="I685" s="8">
        <f t="shared" si="69"/>
        <v>170381.0983802083</v>
      </c>
      <c r="J685" s="8"/>
      <c r="K685" s="11">
        <f t="shared" si="66"/>
        <v>0.05466661285684313</v>
      </c>
      <c r="L685" s="11">
        <f t="shared" si="70"/>
        <v>0.011273031988376847</v>
      </c>
      <c r="M685" s="11">
        <f t="shared" si="71"/>
        <v>0.28491328306763913</v>
      </c>
      <c r="N685" s="11">
        <f t="shared" si="72"/>
        <v>0.0992445197382738</v>
      </c>
      <c r="O685" s="11">
        <f t="shared" si="73"/>
        <v>0.0764702118248785</v>
      </c>
      <c r="P685" s="11">
        <f t="shared" si="74"/>
        <v>0</v>
      </c>
      <c r="Q685" s="11">
        <f t="shared" si="75"/>
        <v>0</v>
      </c>
      <c r="R685" s="11">
        <f t="shared" si="76"/>
        <v>0.4734323405239886</v>
      </c>
      <c r="T685" s="9"/>
    </row>
    <row r="686" spans="1:20" s="7" customFormat="1" ht="11.25">
      <c r="A686" s="7">
        <v>1921</v>
      </c>
      <c r="B686" s="8">
        <f t="shared" si="77"/>
        <v>26139.777208257306</v>
      </c>
      <c r="C686" s="8">
        <f t="shared" si="77"/>
        <v>5390.393317570279</v>
      </c>
      <c r="D686" s="8">
        <f t="shared" si="63"/>
        <v>118483.89380638042</v>
      </c>
      <c r="E686" s="8">
        <f t="shared" si="64"/>
        <v>47455.466865901275</v>
      </c>
      <c r="F686" s="8">
        <f t="shared" si="68"/>
        <v>35293.63958537346</v>
      </c>
      <c r="G686" s="8">
        <f t="shared" si="78"/>
        <v>0</v>
      </c>
      <c r="H686" s="8">
        <f t="shared" si="78"/>
        <v>0</v>
      </c>
      <c r="I686" s="8">
        <f t="shared" si="69"/>
        <v>169955.048489047</v>
      </c>
      <c r="J686" s="8"/>
      <c r="K686" s="11">
        <f t="shared" si="66"/>
        <v>0.06490835516574393</v>
      </c>
      <c r="L686" s="11">
        <f t="shared" si="70"/>
        <v>0.01338502471357637</v>
      </c>
      <c r="M686" s="11">
        <f t="shared" si="71"/>
        <v>0.29421041347572935</v>
      </c>
      <c r="N686" s="11">
        <f t="shared" si="72"/>
        <v>0.11783789407796061</v>
      </c>
      <c r="O686" s="11">
        <f t="shared" si="73"/>
        <v>0.08763854699478929</v>
      </c>
      <c r="P686" s="11">
        <f t="shared" si="74"/>
        <v>0</v>
      </c>
      <c r="Q686" s="11">
        <f t="shared" si="75"/>
        <v>0</v>
      </c>
      <c r="R686" s="11">
        <f t="shared" si="76"/>
        <v>0.4220197655722004</v>
      </c>
      <c r="T686" s="9"/>
    </row>
    <row r="687" spans="1:20" s="7" customFormat="1" ht="11.25">
      <c r="A687" s="7">
        <v>1922</v>
      </c>
      <c r="B687" s="8">
        <f t="shared" si="77"/>
        <v>29048.437123227784</v>
      </c>
      <c r="C687" s="8">
        <f t="shared" si="77"/>
        <v>5990.2003030632</v>
      </c>
      <c r="D687" s="8">
        <f t="shared" si="63"/>
        <v>125947.98759969125</v>
      </c>
      <c r="E687" s="8">
        <f t="shared" si="64"/>
        <v>52735.99443579403</v>
      </c>
      <c r="F687" s="8">
        <f t="shared" si="68"/>
        <v>39006.887608620455</v>
      </c>
      <c r="G687" s="8">
        <f t="shared" si="78"/>
        <v>0</v>
      </c>
      <c r="H687" s="8">
        <f t="shared" si="78"/>
        <v>0</v>
      </c>
      <c r="I687" s="8">
        <f t="shared" si="69"/>
        <v>169522.74810721286</v>
      </c>
      <c r="J687" s="8"/>
      <c r="K687" s="11">
        <f t="shared" si="66"/>
        <v>0.06879403666182743</v>
      </c>
      <c r="L687" s="11">
        <f t="shared" si="70"/>
        <v>0.014186307425507003</v>
      </c>
      <c r="M687" s="11">
        <f t="shared" si="71"/>
        <v>0.2982766487456993</v>
      </c>
      <c r="N687" s="11">
        <f t="shared" si="72"/>
        <v>0.12489215578875237</v>
      </c>
      <c r="O687" s="11">
        <f t="shared" si="73"/>
        <v>0.09237816288799502</v>
      </c>
      <c r="P687" s="11">
        <f t="shared" si="74"/>
        <v>0</v>
      </c>
      <c r="Q687" s="11">
        <f t="shared" si="75"/>
        <v>0</v>
      </c>
      <c r="R687" s="11">
        <f t="shared" si="76"/>
        <v>0.4014726884902189</v>
      </c>
      <c r="T687" s="9"/>
    </row>
    <row r="688" spans="1:20" s="7" customFormat="1" ht="11.25">
      <c r="A688" s="7">
        <v>1923</v>
      </c>
      <c r="B688" s="8">
        <f t="shared" si="77"/>
        <v>25931.57974959247</v>
      </c>
      <c r="C688" s="8">
        <f t="shared" si="77"/>
        <v>5347.460044613095</v>
      </c>
      <c r="D688" s="8">
        <f t="shared" si="63"/>
        <v>119039.20575315009</v>
      </c>
      <c r="E688" s="8">
        <f t="shared" si="64"/>
        <v>47077.49472319637</v>
      </c>
      <c r="F688" s="8">
        <f t="shared" si="68"/>
        <v>35644.15796280396</v>
      </c>
      <c r="G688" s="8">
        <f t="shared" si="78"/>
        <v>0</v>
      </c>
      <c r="H688" s="8">
        <f t="shared" si="78"/>
        <v>0</v>
      </c>
      <c r="I688" s="8">
        <f t="shared" si="69"/>
        <v>169084.1524984634</v>
      </c>
      <c r="J688" s="8"/>
      <c r="K688" s="11">
        <f t="shared" si="66"/>
        <v>0.06448651778574295</v>
      </c>
      <c r="L688" s="11">
        <f t="shared" si="70"/>
        <v>0.013298035854561137</v>
      </c>
      <c r="M688" s="11">
        <f t="shared" si="71"/>
        <v>0.2960260783619196</v>
      </c>
      <c r="N688" s="11">
        <f t="shared" si="72"/>
        <v>0.11707206927195914</v>
      </c>
      <c r="O688" s="11">
        <f t="shared" si="73"/>
        <v>0.08863970682165294</v>
      </c>
      <c r="P688" s="11">
        <f t="shared" si="74"/>
        <v>0</v>
      </c>
      <c r="Q688" s="11">
        <f t="shared" si="75"/>
        <v>0</v>
      </c>
      <c r="R688" s="11">
        <f t="shared" si="76"/>
        <v>0.4204775919041643</v>
      </c>
      <c r="T688" s="9"/>
    </row>
    <row r="689" spans="1:20" s="7" customFormat="1" ht="11.25">
      <c r="A689" s="7">
        <v>1924</v>
      </c>
      <c r="B689" s="8">
        <f t="shared" si="77"/>
        <v>29402.52410127045</v>
      </c>
      <c r="C689" s="8">
        <f t="shared" si="77"/>
        <v>6063.218066951291</v>
      </c>
      <c r="D689" s="8">
        <f t="shared" si="63"/>
        <v>127853.9488106143</v>
      </c>
      <c r="E689" s="8">
        <f t="shared" si="64"/>
        <v>53378.82175296193</v>
      </c>
      <c r="F689" s="8">
        <f t="shared" si="68"/>
        <v>40289.13491207633</v>
      </c>
      <c r="G689" s="8">
        <f t="shared" si="78"/>
        <v>0</v>
      </c>
      <c r="H689" s="8">
        <f t="shared" si="78"/>
        <v>0</v>
      </c>
      <c r="I689" s="8">
        <f t="shared" si="69"/>
        <v>168583.10682858276</v>
      </c>
      <c r="J689" s="8"/>
      <c r="K689" s="11">
        <f t="shared" si="66"/>
        <v>0.06908962561987653</v>
      </c>
      <c r="L689" s="11">
        <f t="shared" si="70"/>
        <v>0.01424726206683853</v>
      </c>
      <c r="M689" s="11">
        <f t="shared" si="71"/>
        <v>0.3004293586130083</v>
      </c>
      <c r="N689" s="11">
        <f t="shared" si="72"/>
        <v>0.12542878285687417</v>
      </c>
      <c r="O689" s="11">
        <f t="shared" si="73"/>
        <v>0.09467082615209135</v>
      </c>
      <c r="P689" s="11">
        <f t="shared" si="74"/>
        <v>0</v>
      </c>
      <c r="Q689" s="11">
        <f t="shared" si="75"/>
        <v>0</v>
      </c>
      <c r="R689" s="11">
        <f t="shared" si="76"/>
        <v>0.3961341446913112</v>
      </c>
      <c r="T689" s="9"/>
    </row>
    <row r="690" spans="1:20" s="7" customFormat="1" ht="11.25">
      <c r="A690" s="7">
        <v>1925</v>
      </c>
      <c r="B690" s="8">
        <f t="shared" si="77"/>
        <v>33220.951923744185</v>
      </c>
      <c r="C690" s="8">
        <f t="shared" si="77"/>
        <v>6245.385642934627</v>
      </c>
      <c r="D690" s="8">
        <f t="shared" si="63"/>
        <v>122883.44571943459</v>
      </c>
      <c r="E690" s="8">
        <f t="shared" si="64"/>
        <v>50429.3272857088</v>
      </c>
      <c r="F690" s="8">
        <f t="shared" si="68"/>
        <v>38625.69048551674</v>
      </c>
      <c r="G690" s="8">
        <f t="shared" si="78"/>
        <v>0</v>
      </c>
      <c r="H690" s="8">
        <f t="shared" si="78"/>
        <v>0</v>
      </c>
      <c r="I690" s="8">
        <f t="shared" si="69"/>
        <v>168075.67516051503</v>
      </c>
      <c r="J690" s="8"/>
      <c r="K690" s="11">
        <f t="shared" si="66"/>
        <v>0.07919546631412505</v>
      </c>
      <c r="L690" s="11">
        <f t="shared" si="70"/>
        <v>0.014888382170356682</v>
      </c>
      <c r="M690" s="11">
        <f t="shared" si="71"/>
        <v>0.2929419905960439</v>
      </c>
      <c r="N690" s="11">
        <f t="shared" si="72"/>
        <v>0.12021853255339283</v>
      </c>
      <c r="O690" s="11">
        <f t="shared" si="73"/>
        <v>0.09207982892023032</v>
      </c>
      <c r="P690" s="11">
        <f t="shared" si="74"/>
        <v>0</v>
      </c>
      <c r="Q690" s="11">
        <f t="shared" si="75"/>
        <v>0</v>
      </c>
      <c r="R690" s="11">
        <f t="shared" si="76"/>
        <v>0.4006757994458513</v>
      </c>
      <c r="T690" s="9"/>
    </row>
    <row r="691" spans="1:20" s="7" customFormat="1" ht="11.25">
      <c r="A691" s="7">
        <v>1926</v>
      </c>
      <c r="B691" s="8">
        <f t="shared" si="77"/>
        <v>30771.60217790198</v>
      </c>
      <c r="C691" s="8">
        <f t="shared" si="77"/>
        <v>6324.090464325423</v>
      </c>
      <c r="D691" s="8">
        <f t="shared" si="63"/>
        <v>122572.48115585852</v>
      </c>
      <c r="E691" s="8">
        <f t="shared" si="64"/>
        <v>50787.719441978516</v>
      </c>
      <c r="F691" s="8">
        <f t="shared" si="68"/>
        <v>37172.010039833694</v>
      </c>
      <c r="G691" s="8">
        <f t="shared" si="78"/>
        <v>0</v>
      </c>
      <c r="H691" s="8">
        <f t="shared" si="78"/>
        <v>0</v>
      </c>
      <c r="I691" s="8">
        <f t="shared" si="69"/>
        <v>167561.81143292546</v>
      </c>
      <c r="J691" s="8"/>
      <c r="K691" s="11">
        <f t="shared" si="66"/>
        <v>0.0741145579658348</v>
      </c>
      <c r="L691" s="11">
        <f t="shared" si="70"/>
        <v>0.015231809074797624</v>
      </c>
      <c r="M691" s="11">
        <f t="shared" si="71"/>
        <v>0.29522041806993904</v>
      </c>
      <c r="N691" s="11">
        <f t="shared" si="72"/>
        <v>0.12232412712127784</v>
      </c>
      <c r="O691" s="11">
        <f t="shared" si="73"/>
        <v>0.0895301803551291</v>
      </c>
      <c r="P691" s="11">
        <f t="shared" si="74"/>
        <v>0</v>
      </c>
      <c r="Q691" s="11">
        <f t="shared" si="75"/>
        <v>0</v>
      </c>
      <c r="R691" s="11">
        <f t="shared" si="76"/>
        <v>0.4035789074130215</v>
      </c>
      <c r="T691" s="9"/>
    </row>
    <row r="692" spans="1:20" s="7" customFormat="1" ht="11.25">
      <c r="A692" s="7">
        <v>1927</v>
      </c>
      <c r="B692" s="8">
        <f t="shared" si="77"/>
        <v>33786.20609976048</v>
      </c>
      <c r="C692" s="8">
        <f t="shared" si="77"/>
        <v>6372.150364621618</v>
      </c>
      <c r="D692" s="8">
        <f t="shared" si="63"/>
        <v>132054.44592997694</v>
      </c>
      <c r="E692" s="8">
        <f t="shared" si="64"/>
        <v>52971.38352289009</v>
      </c>
      <c r="F692" s="8">
        <f t="shared" si="68"/>
        <v>42803.93904666768</v>
      </c>
      <c r="G692" s="8">
        <f t="shared" si="78"/>
        <v>0</v>
      </c>
      <c r="H692" s="8">
        <f t="shared" si="78"/>
        <v>0</v>
      </c>
      <c r="I692" s="8">
        <f t="shared" si="69"/>
        <v>167041.46911600482</v>
      </c>
      <c r="J692" s="8"/>
      <c r="K692" s="11">
        <f t="shared" si="66"/>
        <v>0.07766415563340602</v>
      </c>
      <c r="L692" s="11">
        <f t="shared" si="70"/>
        <v>0.014647625015255758</v>
      </c>
      <c r="M692" s="11">
        <f t="shared" si="71"/>
        <v>0.3035527875046508</v>
      </c>
      <c r="N692" s="11">
        <f t="shared" si="72"/>
        <v>0.12176501149289269</v>
      </c>
      <c r="O692" s="11">
        <f t="shared" si="73"/>
        <v>0.0983931659573577</v>
      </c>
      <c r="P692" s="11">
        <f t="shared" si="74"/>
        <v>0</v>
      </c>
      <c r="Q692" s="11">
        <f t="shared" si="75"/>
        <v>0</v>
      </c>
      <c r="R692" s="11">
        <f t="shared" si="76"/>
        <v>0.3839772543964371</v>
      </c>
      <c r="T692" s="9"/>
    </row>
    <row r="693" spans="1:20" s="7" customFormat="1" ht="11.25">
      <c r="A693" s="7">
        <v>1928</v>
      </c>
      <c r="B693" s="8">
        <f t="shared" si="77"/>
        <v>37990.25594762256</v>
      </c>
      <c r="C693" s="8">
        <f t="shared" si="77"/>
        <v>7481.252664345914</v>
      </c>
      <c r="D693" s="8">
        <f t="shared" si="63"/>
        <v>137435.52872865798</v>
      </c>
      <c r="E693" s="8">
        <f t="shared" si="64"/>
        <v>52289.08507392949</v>
      </c>
      <c r="F693" s="8">
        <f t="shared" si="68"/>
        <v>44205.66021781662</v>
      </c>
      <c r="G693" s="8">
        <f t="shared" si="78"/>
        <v>0</v>
      </c>
      <c r="H693" s="8">
        <f t="shared" si="78"/>
        <v>0</v>
      </c>
      <c r="I693" s="8">
        <f t="shared" si="69"/>
        <v>166514.60119760234</v>
      </c>
      <c r="J693" s="8"/>
      <c r="K693" s="11">
        <f t="shared" si="66"/>
        <v>0.08519591861892206</v>
      </c>
      <c r="L693" s="11">
        <f t="shared" si="70"/>
        <v>0.016777254515946353</v>
      </c>
      <c r="M693" s="11">
        <f t="shared" si="71"/>
        <v>0.30820919282719444</v>
      </c>
      <c r="N693" s="11">
        <f t="shared" si="72"/>
        <v>0.11726208538205896</v>
      </c>
      <c r="O693" s="11">
        <f t="shared" si="73"/>
        <v>0.0991344158250798</v>
      </c>
      <c r="P693" s="11">
        <f t="shared" si="74"/>
        <v>0</v>
      </c>
      <c r="Q693" s="11">
        <f t="shared" si="75"/>
        <v>0</v>
      </c>
      <c r="R693" s="11">
        <f t="shared" si="76"/>
        <v>0.37342113283079836</v>
      </c>
      <c r="T693" s="9"/>
    </row>
    <row r="694" spans="1:20" s="7" customFormat="1" ht="11.25">
      <c r="A694" s="7">
        <v>1929</v>
      </c>
      <c r="B694" s="8">
        <f t="shared" si="77"/>
        <v>38523.171674007805</v>
      </c>
      <c r="C694" s="8">
        <f t="shared" si="77"/>
        <v>8195.076607267325</v>
      </c>
      <c r="D694" s="8">
        <f t="shared" si="63"/>
        <v>150895.72599791313</v>
      </c>
      <c r="E694" s="8">
        <f t="shared" si="64"/>
        <v>57399.06891006184</v>
      </c>
      <c r="F694" s="8">
        <f t="shared" si="68"/>
        <v>48324.32480365574</v>
      </c>
      <c r="G694" s="8">
        <f t="shared" si="78"/>
        <v>0</v>
      </c>
      <c r="H694" s="8">
        <f t="shared" si="78"/>
        <v>0</v>
      </c>
      <c r="I694" s="8">
        <f t="shared" si="69"/>
        <v>165981.16016906028</v>
      </c>
      <c r="J694" s="8"/>
      <c r="K694" s="11">
        <f t="shared" si="66"/>
        <v>0.08208321078837336</v>
      </c>
      <c r="L694" s="11">
        <f t="shared" si="70"/>
        <v>0.017461651555421075</v>
      </c>
      <c r="M694" s="11">
        <f t="shared" si="71"/>
        <v>0.32152092223778056</v>
      </c>
      <c r="N694" s="11">
        <f t="shared" si="72"/>
        <v>0.12230301056908816</v>
      </c>
      <c r="O694" s="11">
        <f t="shared" si="73"/>
        <v>0.1029670083406095</v>
      </c>
      <c r="P694" s="11">
        <f t="shared" si="74"/>
        <v>0</v>
      </c>
      <c r="Q694" s="11">
        <f t="shared" si="75"/>
        <v>0</v>
      </c>
      <c r="R694" s="11">
        <f t="shared" si="76"/>
        <v>0.3536641965087274</v>
      </c>
      <c r="T694" s="9"/>
    </row>
    <row r="695" spans="1:20" s="7" customFormat="1" ht="11.25">
      <c r="A695" s="7">
        <v>1930</v>
      </c>
      <c r="B695" s="8">
        <f t="shared" si="77"/>
        <v>28655.56970303127</v>
      </c>
      <c r="C695" s="8">
        <f t="shared" si="77"/>
        <v>7780.059767872347</v>
      </c>
      <c r="D695" s="8">
        <f t="shared" si="63"/>
        <v>118674.81062816069</v>
      </c>
      <c r="E695" s="8">
        <f t="shared" si="64"/>
        <v>45696.56300243056</v>
      </c>
      <c r="F695" s="8">
        <f t="shared" si="68"/>
        <v>43565.44330585364</v>
      </c>
      <c r="G695" s="8">
        <f t="shared" si="78"/>
        <v>0</v>
      </c>
      <c r="H695" s="8">
        <f t="shared" si="78"/>
        <v>0</v>
      </c>
      <c r="I695" s="8">
        <f t="shared" si="69"/>
        <v>166413.06048025333</v>
      </c>
      <c r="J695" s="8"/>
      <c r="K695" s="11">
        <f t="shared" si="66"/>
        <v>0.06975798615716972</v>
      </c>
      <c r="L695" s="11">
        <f t="shared" si="70"/>
        <v>0.018939469960416858</v>
      </c>
      <c r="M695" s="11">
        <f t="shared" si="71"/>
        <v>0.2888972678888406</v>
      </c>
      <c r="N695" s="11">
        <f t="shared" si="72"/>
        <v>0.11124190663068828</v>
      </c>
      <c r="O695" s="11">
        <f t="shared" si="73"/>
        <v>0.10605399308251134</v>
      </c>
      <c r="P695" s="11">
        <f t="shared" si="74"/>
        <v>0</v>
      </c>
      <c r="Q695" s="11">
        <f t="shared" si="75"/>
        <v>0</v>
      </c>
      <c r="R695" s="11">
        <f t="shared" si="76"/>
        <v>0.40510937628037325</v>
      </c>
      <c r="T695" s="9"/>
    </row>
    <row r="696" spans="1:20" s="7" customFormat="1" ht="11.25">
      <c r="A696" s="7">
        <v>1931</v>
      </c>
      <c r="B696" s="8">
        <f t="shared" si="77"/>
        <v>21096.90665691949</v>
      </c>
      <c r="C696" s="8">
        <f t="shared" si="77"/>
        <v>6982.896164924257</v>
      </c>
      <c r="D696" s="8">
        <f t="shared" si="63"/>
        <v>126391.80459983114</v>
      </c>
      <c r="E696" s="8">
        <f t="shared" si="64"/>
        <v>45323.218163430756</v>
      </c>
      <c r="F696" s="8">
        <f t="shared" si="68"/>
        <v>38660.195839149856</v>
      </c>
      <c r="G696" s="8">
        <f t="shared" si="78"/>
        <v>0</v>
      </c>
      <c r="H696" s="8">
        <f t="shared" si="78"/>
        <v>0</v>
      </c>
      <c r="I696" s="8">
        <f t="shared" si="69"/>
        <v>166761.18156088816</v>
      </c>
      <c r="J696" s="8"/>
      <c r="K696" s="11">
        <f t="shared" si="66"/>
        <v>0.052063334342267065</v>
      </c>
      <c r="L696" s="11">
        <f t="shared" si="70"/>
        <v>0.01723251961171027</v>
      </c>
      <c r="M696" s="11">
        <f t="shared" si="71"/>
        <v>0.3119120204688977</v>
      </c>
      <c r="N696" s="11">
        <f t="shared" si="72"/>
        <v>0.11184947154023955</v>
      </c>
      <c r="O696" s="11">
        <f t="shared" si="73"/>
        <v>0.09540634247680181</v>
      </c>
      <c r="P696" s="11">
        <f t="shared" si="74"/>
        <v>0</v>
      </c>
      <c r="Q696" s="11">
        <f t="shared" si="75"/>
        <v>0</v>
      </c>
      <c r="R696" s="11">
        <f t="shared" si="76"/>
        <v>0.41153631156008363</v>
      </c>
      <c r="T696" s="9"/>
    </row>
    <row r="697" spans="1:20" s="7" customFormat="1" ht="11.25">
      <c r="A697" s="7">
        <v>1932</v>
      </c>
      <c r="B697" s="8">
        <f t="shared" si="77"/>
        <v>14781.692625579733</v>
      </c>
      <c r="C697" s="8">
        <f t="shared" si="77"/>
        <v>5434.803549935351</v>
      </c>
      <c r="D697" s="8">
        <f t="shared" si="63"/>
        <v>110947.55036492008</v>
      </c>
      <c r="E697" s="8">
        <f t="shared" si="64"/>
        <v>37045.146117191834</v>
      </c>
      <c r="F697" s="8">
        <f t="shared" si="68"/>
        <v>37679.14372791519</v>
      </c>
      <c r="G697" s="8">
        <f t="shared" si="78"/>
        <v>0</v>
      </c>
      <c r="H697" s="8">
        <f t="shared" si="78"/>
        <v>0</v>
      </c>
      <c r="I697" s="8">
        <f t="shared" si="69"/>
        <v>167113.06295155897</v>
      </c>
      <c r="J697" s="8"/>
      <c r="K697" s="11">
        <f t="shared" si="66"/>
        <v>0.03962905407821469</v>
      </c>
      <c r="L697" s="11">
        <f t="shared" si="70"/>
        <v>0.014570464238456196</v>
      </c>
      <c r="M697" s="11">
        <f t="shared" si="71"/>
        <v>0.29744539983521856</v>
      </c>
      <c r="N697" s="11">
        <f t="shared" si="72"/>
        <v>0.09931637302977561</v>
      </c>
      <c r="O697" s="11">
        <f t="shared" si="73"/>
        <v>0.1010160921510714</v>
      </c>
      <c r="P697" s="11">
        <f t="shared" si="74"/>
        <v>0</v>
      </c>
      <c r="Q697" s="11">
        <f t="shared" si="75"/>
        <v>0</v>
      </c>
      <c r="R697" s="11">
        <f t="shared" si="76"/>
        <v>0.44802261666726356</v>
      </c>
      <c r="T697" s="9"/>
    </row>
    <row r="698" spans="1:20" s="7" customFormat="1" ht="11.25">
      <c r="A698" s="7">
        <v>1933</v>
      </c>
      <c r="B698" s="8">
        <f t="shared" si="77"/>
        <v>14103.632196746858</v>
      </c>
      <c r="C698" s="8">
        <f t="shared" si="77"/>
        <v>4650.646008570209</v>
      </c>
      <c r="D698" s="8">
        <f t="shared" si="63"/>
        <v>104804.95710675842</v>
      </c>
      <c r="E698" s="8">
        <f t="shared" si="64"/>
        <v>36057.83926664516</v>
      </c>
      <c r="F698" s="8">
        <f t="shared" si="68"/>
        <v>36002.697158731076</v>
      </c>
      <c r="G698" s="8">
        <f t="shared" si="78"/>
        <v>0</v>
      </c>
      <c r="H698" s="8">
        <f t="shared" si="78"/>
        <v>0</v>
      </c>
      <c r="I698" s="8">
        <f t="shared" si="69"/>
        <v>167468.74767510427</v>
      </c>
      <c r="J698" s="8"/>
      <c r="K698" s="11">
        <f t="shared" si="66"/>
        <v>0.038843509069262906</v>
      </c>
      <c r="L698" s="11">
        <f t="shared" si="70"/>
        <v>0.01280857355692361</v>
      </c>
      <c r="M698" s="11">
        <f t="shared" si="71"/>
        <v>0.2886485016830696</v>
      </c>
      <c r="N698" s="11">
        <f t="shared" si="72"/>
        <v>0.09930867361210828</v>
      </c>
      <c r="O698" s="11">
        <f t="shared" si="73"/>
        <v>0.09915680401291715</v>
      </c>
      <c r="P698" s="11">
        <f t="shared" si="74"/>
        <v>0</v>
      </c>
      <c r="Q698" s="11">
        <f t="shared" si="75"/>
        <v>0</v>
      </c>
      <c r="R698" s="11">
        <f t="shared" si="76"/>
        <v>0.4612339380657185</v>
      </c>
      <c r="T698" s="9"/>
    </row>
    <row r="699" spans="1:20" s="7" customFormat="1" ht="11.25">
      <c r="A699" s="7">
        <v>1934</v>
      </c>
      <c r="B699" s="8">
        <f t="shared" si="77"/>
        <v>17677.9571960261</v>
      </c>
      <c r="C699" s="8">
        <f t="shared" si="77"/>
        <v>4876.847249949409</v>
      </c>
      <c r="D699" s="8">
        <f t="shared" si="63"/>
        <v>101974.66893787569</v>
      </c>
      <c r="E699" s="8">
        <f t="shared" si="64"/>
        <v>36920.44674899725</v>
      </c>
      <c r="F699" s="8">
        <f t="shared" si="68"/>
        <v>53399.72415877685</v>
      </c>
      <c r="G699" s="8">
        <f t="shared" si="78"/>
        <v>0</v>
      </c>
      <c r="H699" s="8">
        <f t="shared" si="78"/>
        <v>0</v>
      </c>
      <c r="I699" s="8">
        <f t="shared" si="69"/>
        <v>167828.2795361655</v>
      </c>
      <c r="J699" s="8"/>
      <c r="K699" s="11">
        <f t="shared" si="66"/>
        <v>0.046195393293660104</v>
      </c>
      <c r="L699" s="11">
        <f t="shared" si="70"/>
        <v>0.012743999447807299</v>
      </c>
      <c r="M699" s="11">
        <f t="shared" si="71"/>
        <v>0.2664764873757531</v>
      </c>
      <c r="N699" s="11">
        <f t="shared" si="72"/>
        <v>0.09647916550736764</v>
      </c>
      <c r="O699" s="11">
        <f t="shared" si="73"/>
        <v>0.13954221248155227</v>
      </c>
      <c r="P699" s="11">
        <f t="shared" si="74"/>
        <v>0</v>
      </c>
      <c r="Q699" s="11">
        <f t="shared" si="75"/>
        <v>0</v>
      </c>
      <c r="R699" s="11">
        <f t="shared" si="76"/>
        <v>0.4385627418938597</v>
      </c>
      <c r="T699" s="9"/>
    </row>
    <row r="700" spans="1:20" s="7" customFormat="1" ht="11.25">
      <c r="A700" s="7">
        <v>1935</v>
      </c>
      <c r="B700" s="8">
        <f t="shared" si="77"/>
        <v>19488.552999987554</v>
      </c>
      <c r="C700" s="8">
        <f t="shared" si="77"/>
        <v>5339.542629049498</v>
      </c>
      <c r="D700" s="8">
        <f t="shared" si="63"/>
        <v>103462.71079882869</v>
      </c>
      <c r="E700" s="8">
        <f t="shared" si="64"/>
        <v>35445.56639403423</v>
      </c>
      <c r="F700" s="8">
        <f t="shared" si="68"/>
        <v>31769.172908301665</v>
      </c>
      <c r="G700" s="8">
        <f t="shared" si="78"/>
        <v>0</v>
      </c>
      <c r="H700" s="8">
        <f t="shared" si="78"/>
        <v>0</v>
      </c>
      <c r="I700" s="8">
        <f t="shared" si="69"/>
        <v>168191.70313477665</v>
      </c>
      <c r="J700" s="8"/>
      <c r="K700" s="11">
        <f t="shared" si="66"/>
        <v>0.05358454885432095</v>
      </c>
      <c r="L700" s="11">
        <f t="shared" si="70"/>
        <v>0.014681284078208108</v>
      </c>
      <c r="M700" s="11">
        <f t="shared" si="71"/>
        <v>0.2844748238313976</v>
      </c>
      <c r="N700" s="11">
        <f t="shared" si="72"/>
        <v>0.09745898959822295</v>
      </c>
      <c r="O700" s="11">
        <f t="shared" si="73"/>
        <v>0.08735060000438961</v>
      </c>
      <c r="P700" s="11">
        <f t="shared" si="74"/>
        <v>0</v>
      </c>
      <c r="Q700" s="11">
        <f t="shared" si="75"/>
        <v>0</v>
      </c>
      <c r="R700" s="11">
        <f t="shared" si="76"/>
        <v>0.46244975363346064</v>
      </c>
      <c r="T700" s="9"/>
    </row>
    <row r="701" spans="1:20" s="7" customFormat="1" ht="11.25">
      <c r="A701" s="7">
        <v>1936</v>
      </c>
      <c r="B701" s="8">
        <f t="shared" si="77"/>
        <v>20960.295504508285</v>
      </c>
      <c r="C701" s="8">
        <f t="shared" si="77"/>
        <v>5598.516030333719</v>
      </c>
      <c r="D701" s="8">
        <f t="shared" si="63"/>
        <v>97021.55118767693</v>
      </c>
      <c r="E701" s="8">
        <f t="shared" si="64"/>
        <v>33203.739722675506</v>
      </c>
      <c r="F701" s="8">
        <f t="shared" si="68"/>
        <v>33628.96041194844</v>
      </c>
      <c r="G701" s="8">
        <f t="shared" si="78"/>
        <v>0</v>
      </c>
      <c r="H701" s="8">
        <f t="shared" si="78"/>
        <v>0</v>
      </c>
      <c r="I701" s="8">
        <f t="shared" si="69"/>
        <v>168559.06388025067</v>
      </c>
      <c r="J701" s="8"/>
      <c r="K701" s="11">
        <f t="shared" si="66"/>
        <v>0.05838975770907643</v>
      </c>
      <c r="L701" s="11">
        <f t="shared" si="70"/>
        <v>0.015595963066038604</v>
      </c>
      <c r="M701" s="11">
        <f t="shared" si="71"/>
        <v>0.27027600184304323</v>
      </c>
      <c r="N701" s="11">
        <f t="shared" si="72"/>
        <v>0.09249670726375292</v>
      </c>
      <c r="O701" s="11">
        <f t="shared" si="73"/>
        <v>0.09368125797842167</v>
      </c>
      <c r="P701" s="11">
        <f t="shared" si="74"/>
        <v>0</v>
      </c>
      <c r="Q701" s="11">
        <f t="shared" si="75"/>
        <v>0</v>
      </c>
      <c r="R701" s="11">
        <f t="shared" si="76"/>
        <v>0.46956031213966715</v>
      </c>
      <c r="T701" s="9"/>
    </row>
    <row r="702" spans="1:20" s="7" customFormat="1" ht="11.25">
      <c r="A702" s="7">
        <v>1937</v>
      </c>
      <c r="B702" s="8">
        <f t="shared" si="77"/>
        <v>27220.411987808147</v>
      </c>
      <c r="C702" s="8">
        <f t="shared" si="77"/>
        <v>6677.879950955448</v>
      </c>
      <c r="D702" s="8">
        <f t="shared" si="63"/>
        <v>111471.75481669212</v>
      </c>
      <c r="E702" s="8">
        <f t="shared" si="64"/>
        <v>31754.961219707217</v>
      </c>
      <c r="F702" s="8">
        <f t="shared" si="68"/>
        <v>34631.22350428354</v>
      </c>
      <c r="G702" s="8">
        <f t="shared" si="78"/>
        <v>0</v>
      </c>
      <c r="H702" s="8">
        <f t="shared" si="78"/>
        <v>0</v>
      </c>
      <c r="I702" s="8">
        <f t="shared" si="69"/>
        <v>168930.40800537495</v>
      </c>
      <c r="J702" s="8"/>
      <c r="K702" s="11">
        <f t="shared" si="66"/>
        <v>0.0715034602334487</v>
      </c>
      <c r="L702" s="11">
        <f t="shared" si="70"/>
        <v>0.017541671438725936</v>
      </c>
      <c r="M702" s="11">
        <f t="shared" si="71"/>
        <v>0.2928176175752989</v>
      </c>
      <c r="N702" s="11">
        <f t="shared" si="72"/>
        <v>0.08341496108894396</v>
      </c>
      <c r="O702" s="11">
        <f t="shared" si="73"/>
        <v>0.09097042005768721</v>
      </c>
      <c r="P702" s="11">
        <f t="shared" si="74"/>
        <v>0</v>
      </c>
      <c r="Q702" s="11">
        <f t="shared" si="75"/>
        <v>0</v>
      </c>
      <c r="R702" s="11">
        <f t="shared" si="76"/>
        <v>0.4437518696058953</v>
      </c>
      <c r="T702" s="9"/>
    </row>
    <row r="703" spans="1:20" s="7" customFormat="1" ht="11.25">
      <c r="A703" s="7">
        <v>1938</v>
      </c>
      <c r="B703" s="8">
        <f t="shared" si="77"/>
        <v>40814.18581958013</v>
      </c>
      <c r="C703" s="8">
        <f t="shared" si="77"/>
        <v>7708.751467044272</v>
      </c>
      <c r="D703" s="8">
        <f t="shared" si="63"/>
        <v>109469.94321325634</v>
      </c>
      <c r="E703" s="8">
        <f t="shared" si="64"/>
        <v>34143.441159190275</v>
      </c>
      <c r="F703" s="8">
        <f t="shared" si="68"/>
        <v>53794.113254650554</v>
      </c>
      <c r="G703" s="8">
        <f t="shared" si="78"/>
        <v>0</v>
      </c>
      <c r="H703" s="8">
        <f t="shared" si="78"/>
        <v>0</v>
      </c>
      <c r="I703" s="8">
        <f t="shared" si="69"/>
        <v>169305.78258092204</v>
      </c>
      <c r="J703" s="8"/>
      <c r="K703" s="11">
        <f t="shared" si="66"/>
        <v>0.09829148831437522</v>
      </c>
      <c r="L703" s="11">
        <f t="shared" si="70"/>
        <v>0.018564737713765808</v>
      </c>
      <c r="M703" s="11">
        <f t="shared" si="71"/>
        <v>0.26363293614837063</v>
      </c>
      <c r="N703" s="11">
        <f t="shared" si="72"/>
        <v>0.08222654893929311</v>
      </c>
      <c r="O703" s="11">
        <f t="shared" si="73"/>
        <v>0.12955062922791524</v>
      </c>
      <c r="P703" s="11">
        <f t="shared" si="74"/>
        <v>0</v>
      </c>
      <c r="Q703" s="11">
        <f t="shared" si="75"/>
        <v>0</v>
      </c>
      <c r="R703" s="11">
        <f t="shared" si="76"/>
        <v>0.4077336596562799</v>
      </c>
      <c r="T703" s="9"/>
    </row>
    <row r="704" spans="1:20" s="7" customFormat="1" ht="11.25">
      <c r="A704" s="7">
        <v>1939</v>
      </c>
      <c r="B704" s="8">
        <f t="shared" si="77"/>
        <v>61370.49607172033</v>
      </c>
      <c r="C704" s="8">
        <f t="shared" si="77"/>
        <v>11590.586230780913</v>
      </c>
      <c r="D704" s="8">
        <f t="shared" si="63"/>
        <v>141889.16274925243</v>
      </c>
      <c r="E704" s="8">
        <f t="shared" si="64"/>
        <v>51339.298927562544</v>
      </c>
      <c r="F704" s="8">
        <f t="shared" si="68"/>
        <v>76342.0111619961</v>
      </c>
      <c r="G704" s="8">
        <f t="shared" si="78"/>
        <v>0</v>
      </c>
      <c r="H704" s="8">
        <f t="shared" si="78"/>
        <v>0</v>
      </c>
      <c r="I704" s="8">
        <f t="shared" si="69"/>
        <v>168758.77633343826</v>
      </c>
      <c r="J704" s="8"/>
      <c r="K704" s="11">
        <f t="shared" si="66"/>
        <v>0.12003062114377384</v>
      </c>
      <c r="L704" s="11">
        <f t="shared" si="70"/>
        <v>0.02266928497816372</v>
      </c>
      <c r="M704" s="11">
        <f t="shared" si="71"/>
        <v>0.2775119223162143</v>
      </c>
      <c r="N704" s="11">
        <f t="shared" si="72"/>
        <v>0.10041124536714982</v>
      </c>
      <c r="O704" s="11">
        <f t="shared" si="73"/>
        <v>0.14931244825576395</v>
      </c>
      <c r="P704" s="11">
        <f t="shared" si="74"/>
        <v>0</v>
      </c>
      <c r="Q704" s="11">
        <f t="shared" si="75"/>
        <v>0</v>
      </c>
      <c r="R704" s="11">
        <f t="shared" si="76"/>
        <v>0.3300644779389344</v>
      </c>
      <c r="T704" s="9"/>
    </row>
    <row r="705" spans="1:20" s="7" customFormat="1" ht="11.25">
      <c r="A705" s="7">
        <v>1940</v>
      </c>
      <c r="B705" s="8">
        <f aca="true" t="shared" si="79" ref="B705:C724">C51+C162+C271</f>
        <v>73789.52808377663</v>
      </c>
      <c r="C705" s="8">
        <f t="shared" si="79"/>
        <v>13937.222979899903</v>
      </c>
      <c r="D705" s="8">
        <f t="shared" si="63"/>
        <v>160886.48472190107</v>
      </c>
      <c r="E705" s="8">
        <f t="shared" si="64"/>
        <v>61729.49787038347</v>
      </c>
      <c r="F705" s="8">
        <f t="shared" si="68"/>
        <v>90107.21120132846</v>
      </c>
      <c r="G705" s="8">
        <f aca="true" t="shared" si="80" ref="G705:H724">H51+H162+H271</f>
        <v>0</v>
      </c>
      <c r="H705" s="8">
        <f t="shared" si="80"/>
        <v>0</v>
      </c>
      <c r="I705" s="8">
        <f t="shared" si="69"/>
        <v>168988.1057678578</v>
      </c>
      <c r="J705" s="8"/>
      <c r="K705" s="11">
        <f t="shared" si="66"/>
        <v>0.1295830652742087</v>
      </c>
      <c r="L705" s="11">
        <f t="shared" si="70"/>
        <v>0.024475398095717655</v>
      </c>
      <c r="M705" s="11">
        <f t="shared" si="71"/>
        <v>0.28253553577123053</v>
      </c>
      <c r="N705" s="11">
        <f t="shared" si="72"/>
        <v>0.10840423783169188</v>
      </c>
      <c r="O705" s="11">
        <f t="shared" si="73"/>
        <v>0.15823883054953192</v>
      </c>
      <c r="P705" s="11">
        <f t="shared" si="74"/>
        <v>0</v>
      </c>
      <c r="Q705" s="11">
        <f t="shared" si="75"/>
        <v>0</v>
      </c>
      <c r="R705" s="11">
        <f t="shared" si="76"/>
        <v>0.2967629324776194</v>
      </c>
      <c r="T705" s="9"/>
    </row>
    <row r="706" spans="1:20" s="7" customFormat="1" ht="11.25">
      <c r="A706" s="7">
        <v>1941</v>
      </c>
      <c r="B706" s="8">
        <f t="shared" si="79"/>
        <v>73715.8853157088</v>
      </c>
      <c r="C706" s="8">
        <f t="shared" si="79"/>
        <v>13924.754996997952</v>
      </c>
      <c r="D706" s="8">
        <f t="shared" si="63"/>
        <v>163612.35754263075</v>
      </c>
      <c r="E706" s="8">
        <f t="shared" si="64"/>
        <v>61669.27138506042</v>
      </c>
      <c r="F706" s="8">
        <f t="shared" si="68"/>
        <v>90490.92827486261</v>
      </c>
      <c r="G706" s="8">
        <f t="shared" si="80"/>
        <v>0</v>
      </c>
      <c r="H706" s="8">
        <f t="shared" si="80"/>
        <v>0</v>
      </c>
      <c r="I706" s="8">
        <f t="shared" si="69"/>
        <v>169572.61591401653</v>
      </c>
      <c r="J706" s="8"/>
      <c r="K706" s="11">
        <f t="shared" si="66"/>
        <v>0.12865219973689185</v>
      </c>
      <c r="L706" s="11">
        <f t="shared" si="70"/>
        <v>0.024302093822636445</v>
      </c>
      <c r="M706" s="11">
        <f t="shared" si="71"/>
        <v>0.285543470201161</v>
      </c>
      <c r="N706" s="11">
        <f t="shared" si="72"/>
        <v>0.10762792016782137</v>
      </c>
      <c r="O706" s="11">
        <f t="shared" si="73"/>
        <v>0.15792874126024378</v>
      </c>
      <c r="P706" s="11">
        <f t="shared" si="74"/>
        <v>0</v>
      </c>
      <c r="Q706" s="11">
        <f t="shared" si="75"/>
        <v>0</v>
      </c>
      <c r="R706" s="11">
        <f t="shared" si="76"/>
        <v>0.2959455748112456</v>
      </c>
      <c r="T706" s="9"/>
    </row>
    <row r="707" spans="1:20" s="7" customFormat="1" ht="11.25">
      <c r="A707" s="7">
        <v>1942</v>
      </c>
      <c r="B707" s="8">
        <f t="shared" si="79"/>
        <v>74742.5759218721</v>
      </c>
      <c r="C707" s="8">
        <f t="shared" si="79"/>
        <v>14118.637651621812</v>
      </c>
      <c r="D707" s="8">
        <f t="shared" si="63"/>
        <v>157769.91628532528</v>
      </c>
      <c r="E707" s="8">
        <f t="shared" si="64"/>
        <v>62528.1460360024</v>
      </c>
      <c r="F707" s="8">
        <f t="shared" si="68"/>
        <v>92020.87192008937</v>
      </c>
      <c r="G707" s="8">
        <f t="shared" si="80"/>
        <v>0</v>
      </c>
      <c r="H707" s="8">
        <f t="shared" si="80"/>
        <v>0</v>
      </c>
      <c r="I707" s="8">
        <f t="shared" si="69"/>
        <v>169810.34960428847</v>
      </c>
      <c r="J707" s="8"/>
      <c r="K707" s="11">
        <f t="shared" si="66"/>
        <v>0.1308998595593071</v>
      </c>
      <c r="L707" s="11">
        <f t="shared" si="70"/>
        <v>0.024726572010280664</v>
      </c>
      <c r="M707" s="11">
        <f t="shared" si="71"/>
        <v>0.27630918027256873</v>
      </c>
      <c r="N707" s="11">
        <f t="shared" si="72"/>
        <v>0.10950820778738218</v>
      </c>
      <c r="O707" s="11">
        <f t="shared" si="73"/>
        <v>0.1611600759312307</v>
      </c>
      <c r="P707" s="11">
        <f t="shared" si="74"/>
        <v>0</v>
      </c>
      <c r="Q707" s="11">
        <f t="shared" si="75"/>
        <v>0</v>
      </c>
      <c r="R707" s="11">
        <f t="shared" si="76"/>
        <v>0.2973961044392306</v>
      </c>
      <c r="T707" s="9"/>
    </row>
    <row r="708" spans="1:20" s="7" customFormat="1" ht="11.25">
      <c r="A708" s="7">
        <v>1943</v>
      </c>
      <c r="B708" s="8">
        <f t="shared" si="79"/>
        <v>78479.07793518835</v>
      </c>
      <c r="C708" s="8">
        <f t="shared" si="79"/>
        <v>14824.968103127303</v>
      </c>
      <c r="D708" s="8">
        <f t="shared" si="63"/>
        <v>152976.4095323949</v>
      </c>
      <c r="E708" s="8">
        <f t="shared" si="64"/>
        <v>65654.60245527297</v>
      </c>
      <c r="F708" s="8">
        <f t="shared" si="68"/>
        <v>97088.10805767382</v>
      </c>
      <c r="G708" s="8">
        <f t="shared" si="80"/>
        <v>0</v>
      </c>
      <c r="H708" s="8">
        <f t="shared" si="80"/>
        <v>0</v>
      </c>
      <c r="I708" s="8">
        <f t="shared" si="69"/>
        <v>170613.9683934683</v>
      </c>
      <c r="J708" s="8"/>
      <c r="K708" s="11">
        <f t="shared" si="66"/>
        <v>0.13539346130054647</v>
      </c>
      <c r="L708" s="11">
        <f t="shared" si="70"/>
        <v>0.02557629113341831</v>
      </c>
      <c r="M708" s="11">
        <f t="shared" si="71"/>
        <v>0.2639175450178682</v>
      </c>
      <c r="N708" s="11">
        <f t="shared" si="72"/>
        <v>0.11326845460737801</v>
      </c>
      <c r="O708" s="11">
        <f t="shared" si="73"/>
        <v>0.16749808161489563</v>
      </c>
      <c r="P708" s="11">
        <f t="shared" si="74"/>
        <v>0</v>
      </c>
      <c r="Q708" s="11">
        <f t="shared" si="75"/>
        <v>0</v>
      </c>
      <c r="R708" s="11">
        <f t="shared" si="76"/>
        <v>0.2943461663258935</v>
      </c>
      <c r="T708" s="9"/>
    </row>
    <row r="709" spans="1:20" s="7" customFormat="1" ht="11.25">
      <c r="A709" s="7">
        <v>1944</v>
      </c>
      <c r="B709" s="8">
        <f t="shared" si="79"/>
        <v>72420.88133137552</v>
      </c>
      <c r="C709" s="8">
        <f t="shared" si="79"/>
        <v>13681.707509772757</v>
      </c>
      <c r="D709" s="8">
        <f t="shared" si="63"/>
        <v>142988.16108467418</v>
      </c>
      <c r="E709" s="8">
        <f t="shared" si="64"/>
        <v>60587.76342687367</v>
      </c>
      <c r="F709" s="8">
        <f t="shared" si="68"/>
        <v>94798.62795180937</v>
      </c>
      <c r="G709" s="8">
        <f t="shared" si="80"/>
        <v>0</v>
      </c>
      <c r="H709" s="8">
        <f t="shared" si="80"/>
        <v>0</v>
      </c>
      <c r="I709" s="8">
        <f t="shared" si="69"/>
        <v>172334.5285748927</v>
      </c>
      <c r="J709" s="8"/>
      <c r="K709" s="11">
        <f t="shared" si="66"/>
        <v>0.1300635120435989</v>
      </c>
      <c r="L709" s="11">
        <f t="shared" si="70"/>
        <v>0.024571517175162882</v>
      </c>
      <c r="M709" s="11">
        <f t="shared" si="71"/>
        <v>0.25679806803554334</v>
      </c>
      <c r="N709" s="11">
        <f t="shared" si="72"/>
        <v>0.10881194972080342</v>
      </c>
      <c r="O709" s="11">
        <f t="shared" si="73"/>
        <v>0.1702525882267197</v>
      </c>
      <c r="P709" s="11">
        <f t="shared" si="74"/>
        <v>0</v>
      </c>
      <c r="Q709" s="11">
        <f t="shared" si="75"/>
        <v>0</v>
      </c>
      <c r="R709" s="11">
        <f t="shared" si="76"/>
        <v>0.3095023647981718</v>
      </c>
      <c r="T709" s="9"/>
    </row>
    <row r="710" spans="1:20" s="7" customFormat="1" ht="11.25">
      <c r="A710" s="7">
        <v>1945</v>
      </c>
      <c r="B710" s="8">
        <f t="shared" si="79"/>
        <v>7324.882492604087</v>
      </c>
      <c r="C710" s="8">
        <f t="shared" si="79"/>
        <v>1386.29961721637</v>
      </c>
      <c r="D710" s="8">
        <f t="shared" si="63"/>
        <v>55345.017135932365</v>
      </c>
      <c r="E710" s="8">
        <f t="shared" si="64"/>
        <v>6131.549431471729</v>
      </c>
      <c r="F710" s="8">
        <f t="shared" si="68"/>
        <v>18061.72172782116</v>
      </c>
      <c r="G710" s="8">
        <f t="shared" si="80"/>
        <v>0</v>
      </c>
      <c r="H710" s="8">
        <f t="shared" si="80"/>
        <v>0</v>
      </c>
      <c r="I710" s="8">
        <f t="shared" si="69"/>
        <v>174129.67422955084</v>
      </c>
      <c r="J710" s="8"/>
      <c r="K710" s="11">
        <f t="shared" si="66"/>
        <v>0.027917167360253105</v>
      </c>
      <c r="L710" s="11">
        <f t="shared" si="70"/>
        <v>0.00528357396372721</v>
      </c>
      <c r="M710" s="11">
        <f t="shared" si="71"/>
        <v>0.21093527541226206</v>
      </c>
      <c r="N710" s="11">
        <f t="shared" si="72"/>
        <v>0.023369042688247414</v>
      </c>
      <c r="O710" s="11">
        <f t="shared" si="73"/>
        <v>0.06883825219026038</v>
      </c>
      <c r="P710" s="11">
        <f t="shared" si="74"/>
        <v>0</v>
      </c>
      <c r="Q710" s="11">
        <f t="shared" si="75"/>
        <v>0</v>
      </c>
      <c r="R710" s="11">
        <f t="shared" si="76"/>
        <v>0.6636566883852499</v>
      </c>
      <c r="T710" s="9"/>
    </row>
    <row r="711" spans="1:20" s="7" customFormat="1" ht="11.25">
      <c r="A711" s="7">
        <v>1946</v>
      </c>
      <c r="B711" s="8">
        <f t="shared" si="79"/>
        <v>23975.992797785748</v>
      </c>
      <c r="C711" s="8">
        <f t="shared" si="79"/>
        <v>4535.063539439502</v>
      </c>
      <c r="D711" s="8">
        <f t="shared" si="63"/>
        <v>76690.52338694871</v>
      </c>
      <c r="E711" s="8">
        <f t="shared" si="64"/>
        <v>20073.62873833167</v>
      </c>
      <c r="F711" s="8">
        <f t="shared" si="68"/>
        <v>39685.31901118114</v>
      </c>
      <c r="G711" s="8">
        <f t="shared" si="80"/>
        <v>0</v>
      </c>
      <c r="H711" s="8">
        <f t="shared" si="80"/>
        <v>0</v>
      </c>
      <c r="I711" s="8">
        <f t="shared" si="69"/>
        <v>175929.25892133388</v>
      </c>
      <c r="J711" s="8"/>
      <c r="K711" s="11">
        <f aca="true" t="shared" si="81" ref="K711:R742">B711/SUM($B711:$I711)</f>
        <v>0.07033356162217937</v>
      </c>
      <c r="L711" s="11">
        <f t="shared" si="81"/>
        <v>0.013303606386682125</v>
      </c>
      <c r="M711" s="11">
        <f t="shared" si="81"/>
        <v>0.22497160797325935</v>
      </c>
      <c r="N711" s="11">
        <f t="shared" si="81"/>
        <v>0.05888597881037859</v>
      </c>
      <c r="O711" s="11">
        <f t="shared" si="81"/>
        <v>0.11641686138755145</v>
      </c>
      <c r="P711" s="11">
        <f t="shared" si="81"/>
        <v>0</v>
      </c>
      <c r="Q711" s="11">
        <f t="shared" si="81"/>
        <v>0</v>
      </c>
      <c r="R711" s="11">
        <f t="shared" si="81"/>
        <v>0.516088383819949</v>
      </c>
      <c r="T711" s="9"/>
    </row>
    <row r="712" spans="1:20" s="7" customFormat="1" ht="11.25">
      <c r="A712" s="7">
        <v>1947</v>
      </c>
      <c r="B712" s="8">
        <f t="shared" si="79"/>
        <v>40902.87986737776</v>
      </c>
      <c r="C712" s="8">
        <f t="shared" si="79"/>
        <v>6157.3760642473335</v>
      </c>
      <c r="D712" s="8">
        <f t="shared" si="63"/>
        <v>93705.97101590392</v>
      </c>
      <c r="E712" s="8">
        <f t="shared" si="64"/>
        <v>26432.641181366944</v>
      </c>
      <c r="F712" s="8">
        <f t="shared" si="68"/>
        <v>47296.14263576493</v>
      </c>
      <c r="G712" s="8">
        <f t="shared" si="80"/>
        <v>0</v>
      </c>
      <c r="H712" s="8">
        <f t="shared" si="80"/>
        <v>0</v>
      </c>
      <c r="I712" s="8">
        <f t="shared" si="69"/>
        <v>177065.71428332324</v>
      </c>
      <c r="J712" s="8"/>
      <c r="K712" s="11">
        <f t="shared" si="81"/>
        <v>0.10446114038215983</v>
      </c>
      <c r="L712" s="11">
        <f t="shared" si="81"/>
        <v>0.015725213665116113</v>
      </c>
      <c r="M712" s="11">
        <f t="shared" si="81"/>
        <v>0.23931401956726034</v>
      </c>
      <c r="N712" s="11">
        <f t="shared" si="81"/>
        <v>0.06750585411273752</v>
      </c>
      <c r="O712" s="11">
        <f t="shared" si="81"/>
        <v>0.12078878092272657</v>
      </c>
      <c r="P712" s="11">
        <f t="shared" si="81"/>
        <v>0</v>
      </c>
      <c r="Q712" s="11">
        <f t="shared" si="81"/>
        <v>0</v>
      </c>
      <c r="R712" s="11">
        <f t="shared" si="81"/>
        <v>0.4522049913499996</v>
      </c>
      <c r="T712" s="9"/>
    </row>
    <row r="713" spans="1:20" s="7" customFormat="1" ht="11.25">
      <c r="A713" s="7">
        <v>1948</v>
      </c>
      <c r="B713" s="8">
        <f t="shared" si="79"/>
        <v>83775.05892822344</v>
      </c>
      <c r="C713" s="8">
        <f t="shared" si="79"/>
        <v>10114.844017250958</v>
      </c>
      <c r="D713" s="8">
        <f t="shared" si="63"/>
        <v>115131.04173384275</v>
      </c>
      <c r="E713" s="8">
        <f t="shared" si="64"/>
        <v>36118.88162950876</v>
      </c>
      <c r="F713" s="8">
        <f t="shared" si="68"/>
        <v>66057.55015751292</v>
      </c>
      <c r="G713" s="8">
        <f t="shared" si="80"/>
        <v>0</v>
      </c>
      <c r="H713" s="8">
        <f t="shared" si="80"/>
        <v>0</v>
      </c>
      <c r="I713" s="8">
        <f t="shared" si="69"/>
        <v>177230.35650100373</v>
      </c>
      <c r="J713" s="8"/>
      <c r="K713" s="11">
        <f t="shared" si="81"/>
        <v>0.17151986521990722</v>
      </c>
      <c r="L713" s="11">
        <f t="shared" si="81"/>
        <v>0.020708987910658342</v>
      </c>
      <c r="M713" s="11">
        <f t="shared" si="81"/>
        <v>0.23571765885280038</v>
      </c>
      <c r="N713" s="11">
        <f t="shared" si="81"/>
        <v>0.07394928500491955</v>
      </c>
      <c r="O713" s="11">
        <f t="shared" si="81"/>
        <v>0.13524528952562503</v>
      </c>
      <c r="P713" s="11">
        <f t="shared" si="81"/>
        <v>0</v>
      </c>
      <c r="Q713" s="11">
        <f t="shared" si="81"/>
        <v>0</v>
      </c>
      <c r="R713" s="11">
        <f t="shared" si="81"/>
        <v>0.36285891348608934</v>
      </c>
      <c r="T713" s="9"/>
    </row>
    <row r="714" spans="1:20" s="7" customFormat="1" ht="11.25">
      <c r="A714" s="7">
        <v>1949</v>
      </c>
      <c r="B714" s="8">
        <f t="shared" si="79"/>
        <v>101573.94349869135</v>
      </c>
      <c r="C714" s="8">
        <f t="shared" si="79"/>
        <v>10930.306099486059</v>
      </c>
      <c r="D714" s="8">
        <f t="shared" si="63"/>
        <v>125693.39605046183</v>
      </c>
      <c r="E714" s="8">
        <f t="shared" si="64"/>
        <v>38883.266028548795</v>
      </c>
      <c r="F714" s="8">
        <f t="shared" si="68"/>
        <v>69180.43589443804</v>
      </c>
      <c r="G714" s="8">
        <f t="shared" si="80"/>
        <v>0</v>
      </c>
      <c r="H714" s="8">
        <f t="shared" si="80"/>
        <v>0</v>
      </c>
      <c r="I714" s="8">
        <f t="shared" si="69"/>
        <v>177885.99782826973</v>
      </c>
      <c r="J714" s="8"/>
      <c r="K714" s="11">
        <f t="shared" si="81"/>
        <v>0.19378891143900764</v>
      </c>
      <c r="L714" s="11">
        <f t="shared" si="81"/>
        <v>0.020853498916696474</v>
      </c>
      <c r="M714" s="11">
        <f t="shared" si="81"/>
        <v>0.23980546148633955</v>
      </c>
      <c r="N714" s="11">
        <f t="shared" si="81"/>
        <v>0.07418384614517695</v>
      </c>
      <c r="O714" s="11">
        <f t="shared" si="81"/>
        <v>0.1319866188421829</v>
      </c>
      <c r="P714" s="11">
        <f t="shared" si="81"/>
        <v>0</v>
      </c>
      <c r="Q714" s="11">
        <f t="shared" si="81"/>
        <v>0</v>
      </c>
      <c r="R714" s="11">
        <f t="shared" si="81"/>
        <v>0.3393816631705965</v>
      </c>
      <c r="T714" s="9"/>
    </row>
    <row r="715" spans="1:20" s="7" customFormat="1" ht="11.25">
      <c r="A715" s="7">
        <v>1950</v>
      </c>
      <c r="B715" s="8">
        <f t="shared" si="79"/>
        <v>106624.96557813403</v>
      </c>
      <c r="C715" s="8">
        <f t="shared" si="79"/>
        <v>11519.331247206512</v>
      </c>
      <c r="D715" s="8">
        <f t="shared" si="63"/>
        <v>128177.3629446536</v>
      </c>
      <c r="E715" s="8">
        <f t="shared" si="64"/>
        <v>40757.16483811884</v>
      </c>
      <c r="F715" s="8">
        <f t="shared" si="68"/>
        <v>65926.60610234726</v>
      </c>
      <c r="G715" s="8">
        <f t="shared" si="80"/>
        <v>0</v>
      </c>
      <c r="H715" s="8">
        <f t="shared" si="80"/>
        <v>0</v>
      </c>
      <c r="I715" s="8">
        <f t="shared" si="69"/>
        <v>178607.194000043</v>
      </c>
      <c r="J715" s="8"/>
      <c r="K715" s="11">
        <f t="shared" si="81"/>
        <v>0.20056891168865312</v>
      </c>
      <c r="L715" s="11">
        <f t="shared" si="81"/>
        <v>0.02166865629551126</v>
      </c>
      <c r="M715" s="11">
        <f t="shared" si="81"/>
        <v>0.24111045710107862</v>
      </c>
      <c r="N715" s="11">
        <f t="shared" si="81"/>
        <v>0.07666703713124515</v>
      </c>
      <c r="O715" s="11">
        <f t="shared" si="81"/>
        <v>0.12401249149838846</v>
      </c>
      <c r="P715" s="11">
        <f t="shared" si="81"/>
        <v>0</v>
      </c>
      <c r="Q715" s="11">
        <f t="shared" si="81"/>
        <v>0</v>
      </c>
      <c r="R715" s="11">
        <f t="shared" si="81"/>
        <v>0.33597244628512335</v>
      </c>
      <c r="T715" s="9"/>
    </row>
    <row r="716" spans="1:20" s="7" customFormat="1" ht="11.25">
      <c r="A716" s="7">
        <v>1951</v>
      </c>
      <c r="B716" s="8">
        <f t="shared" si="79"/>
        <v>122126.98098010977</v>
      </c>
      <c r="C716" s="8">
        <f t="shared" si="79"/>
        <v>14059.180142870544</v>
      </c>
      <c r="D716" s="8">
        <f t="shared" si="63"/>
        <v>138081.66238292243</v>
      </c>
      <c r="E716" s="8">
        <f t="shared" si="64"/>
        <v>48617.52844859752</v>
      </c>
      <c r="F716" s="8">
        <f t="shared" si="68"/>
        <v>72693.36039624194</v>
      </c>
      <c r="G716" s="8">
        <f t="shared" si="80"/>
        <v>0</v>
      </c>
      <c r="H716" s="8">
        <f t="shared" si="80"/>
        <v>0</v>
      </c>
      <c r="I716" s="8">
        <f t="shared" si="69"/>
        <v>179041.40298217846</v>
      </c>
      <c r="J716" s="8"/>
      <c r="K716" s="11">
        <f t="shared" si="81"/>
        <v>0.21253516492257224</v>
      </c>
      <c r="L716" s="11">
        <f t="shared" si="81"/>
        <v>0.024466912604904203</v>
      </c>
      <c r="M716" s="11">
        <f t="shared" si="81"/>
        <v>0.24030078080876324</v>
      </c>
      <c r="N716" s="11">
        <f t="shared" si="81"/>
        <v>0.08460812135062436</v>
      </c>
      <c r="O716" s="11">
        <f t="shared" si="81"/>
        <v>0.1265068146006779</v>
      </c>
      <c r="P716" s="11">
        <f t="shared" si="81"/>
        <v>0</v>
      </c>
      <c r="Q716" s="11">
        <f t="shared" si="81"/>
        <v>0</v>
      </c>
      <c r="R716" s="11">
        <f t="shared" si="81"/>
        <v>0.31158220571245804</v>
      </c>
      <c r="T716" s="9"/>
    </row>
    <row r="717" spans="1:20" s="7" customFormat="1" ht="11.25">
      <c r="A717" s="7">
        <v>1952</v>
      </c>
      <c r="B717" s="8">
        <f t="shared" si="79"/>
        <v>124958.59712517163</v>
      </c>
      <c r="C717" s="8">
        <f t="shared" si="79"/>
        <v>11480.565500066832</v>
      </c>
      <c r="D717" s="8">
        <f t="shared" si="63"/>
        <v>135813.60824449413</v>
      </c>
      <c r="E717" s="8">
        <f t="shared" si="64"/>
        <v>50707.86420589755</v>
      </c>
      <c r="F717" s="8">
        <f t="shared" si="68"/>
        <v>67873.77141376017</v>
      </c>
      <c r="G717" s="8">
        <f t="shared" si="80"/>
        <v>0</v>
      </c>
      <c r="H717" s="8">
        <f t="shared" si="80"/>
        <v>0</v>
      </c>
      <c r="I717" s="8">
        <f t="shared" si="69"/>
        <v>179501.58674352017</v>
      </c>
      <c r="J717" s="8"/>
      <c r="K717" s="11">
        <f t="shared" si="81"/>
        <v>0.2190964599951905</v>
      </c>
      <c r="L717" s="11">
        <f t="shared" si="81"/>
        <v>0.020129477424333738</v>
      </c>
      <c r="M717" s="11">
        <f t="shared" si="81"/>
        <v>0.23812912012556667</v>
      </c>
      <c r="N717" s="11">
        <f t="shared" si="81"/>
        <v>0.08890875695651522</v>
      </c>
      <c r="O717" s="11">
        <f t="shared" si="81"/>
        <v>0.11900664208306817</v>
      </c>
      <c r="P717" s="11">
        <f t="shared" si="81"/>
        <v>0</v>
      </c>
      <c r="Q717" s="11">
        <f t="shared" si="81"/>
        <v>0</v>
      </c>
      <c r="R717" s="11">
        <f t="shared" si="81"/>
        <v>0.3147295434153256</v>
      </c>
      <c r="T717" s="9"/>
    </row>
    <row r="718" spans="1:20" s="7" customFormat="1" ht="11.25">
      <c r="A718" s="7">
        <v>1953</v>
      </c>
      <c r="B718" s="8">
        <f t="shared" si="79"/>
        <v>120666.62406541788</v>
      </c>
      <c r="C718" s="8">
        <f t="shared" si="79"/>
        <v>11734.756216222066</v>
      </c>
      <c r="D718" s="8">
        <f t="shared" si="63"/>
        <v>141725.203843588</v>
      </c>
      <c r="E718" s="8">
        <f t="shared" si="64"/>
        <v>53977.44054511655</v>
      </c>
      <c r="F718" s="8">
        <f t="shared" si="68"/>
        <v>75004.06770849452</v>
      </c>
      <c r="G718" s="8">
        <f t="shared" si="80"/>
        <v>0</v>
      </c>
      <c r="H718" s="8">
        <f t="shared" si="80"/>
        <v>0</v>
      </c>
      <c r="I718" s="8">
        <f t="shared" si="69"/>
        <v>179465.6243355618</v>
      </c>
      <c r="J718" s="8"/>
      <c r="K718" s="11">
        <f t="shared" si="81"/>
        <v>0.20712679031583076</v>
      </c>
      <c r="L718" s="11">
        <f t="shared" si="81"/>
        <v>0.02014295509657343</v>
      </c>
      <c r="M718" s="11">
        <f t="shared" si="81"/>
        <v>0.24327428405608445</v>
      </c>
      <c r="N718" s="11">
        <f t="shared" si="81"/>
        <v>0.09265340848114212</v>
      </c>
      <c r="O718" s="11">
        <f t="shared" si="81"/>
        <v>0.12874605488813065</v>
      </c>
      <c r="P718" s="11">
        <f t="shared" si="81"/>
        <v>0</v>
      </c>
      <c r="Q718" s="11">
        <f t="shared" si="81"/>
        <v>0</v>
      </c>
      <c r="R718" s="11">
        <f t="shared" si="81"/>
        <v>0.30805650716223865</v>
      </c>
      <c r="T718" s="9"/>
    </row>
    <row r="719" spans="1:20" s="7" customFormat="1" ht="11.25">
      <c r="A719" s="7">
        <v>1954</v>
      </c>
      <c r="B719" s="8">
        <f t="shared" si="79"/>
        <v>142193.73407900514</v>
      </c>
      <c r="C719" s="8">
        <f t="shared" si="79"/>
        <v>13027.48383066299</v>
      </c>
      <c r="D719" s="8">
        <f t="shared" si="63"/>
        <v>152092.68915404644</v>
      </c>
      <c r="E719" s="8">
        <f t="shared" si="64"/>
        <v>58917.81693044508</v>
      </c>
      <c r="F719" s="8">
        <f t="shared" si="68"/>
        <v>83295.69564516208</v>
      </c>
      <c r="G719" s="8">
        <f t="shared" si="80"/>
        <v>0</v>
      </c>
      <c r="H719" s="8">
        <f t="shared" si="80"/>
        <v>0</v>
      </c>
      <c r="I719" s="8">
        <f t="shared" si="69"/>
        <v>179341.91477195796</v>
      </c>
      <c r="J719" s="8"/>
      <c r="K719" s="11">
        <f t="shared" si="81"/>
        <v>0.22611014132549612</v>
      </c>
      <c r="L719" s="11">
        <f t="shared" si="81"/>
        <v>0.02071572442446849</v>
      </c>
      <c r="M719" s="11">
        <f t="shared" si="81"/>
        <v>0.24185101869600467</v>
      </c>
      <c r="N719" s="11">
        <f t="shared" si="81"/>
        <v>0.0936884877453937</v>
      </c>
      <c r="O719" s="11">
        <f t="shared" si="81"/>
        <v>0.13245310446428415</v>
      </c>
      <c r="P719" s="11">
        <f t="shared" si="81"/>
        <v>0</v>
      </c>
      <c r="Q719" s="11">
        <f t="shared" si="81"/>
        <v>0</v>
      </c>
      <c r="R719" s="11">
        <f t="shared" si="81"/>
        <v>0.28518152334435276</v>
      </c>
      <c r="T719" s="9"/>
    </row>
    <row r="720" spans="1:20" s="7" customFormat="1" ht="11.25">
      <c r="A720" s="7">
        <v>1955</v>
      </c>
      <c r="B720" s="8">
        <f t="shared" si="79"/>
        <v>153019.54007174892</v>
      </c>
      <c r="C720" s="8">
        <f t="shared" si="79"/>
        <v>14413.361030524635</v>
      </c>
      <c r="D720" s="8">
        <f t="shared" si="63"/>
        <v>158368.57528696713</v>
      </c>
      <c r="E720" s="8">
        <f t="shared" si="64"/>
        <v>63974.97625172328</v>
      </c>
      <c r="F720" s="8">
        <f t="shared" si="68"/>
        <v>89336.75615689764</v>
      </c>
      <c r="G720" s="8">
        <f t="shared" si="80"/>
        <v>0</v>
      </c>
      <c r="H720" s="8">
        <f t="shared" si="80"/>
        <v>0</v>
      </c>
      <c r="I720" s="8">
        <f t="shared" si="69"/>
        <v>179533.12795843935</v>
      </c>
      <c r="J720" s="8"/>
      <c r="K720" s="11">
        <f t="shared" si="81"/>
        <v>0.2323242862403805</v>
      </c>
      <c r="L720" s="11">
        <f t="shared" si="81"/>
        <v>0.021883308577266974</v>
      </c>
      <c r="M720" s="11">
        <f t="shared" si="81"/>
        <v>0.24044554178635547</v>
      </c>
      <c r="N720" s="11">
        <f t="shared" si="81"/>
        <v>0.09713099835457524</v>
      </c>
      <c r="O720" s="11">
        <f t="shared" si="81"/>
        <v>0.13563691342589554</v>
      </c>
      <c r="P720" s="11">
        <f t="shared" si="81"/>
        <v>0</v>
      </c>
      <c r="Q720" s="11">
        <f t="shared" si="81"/>
        <v>0</v>
      </c>
      <c r="R720" s="11">
        <f t="shared" si="81"/>
        <v>0.2725789516155262</v>
      </c>
      <c r="T720" s="9"/>
    </row>
    <row r="721" spans="1:20" s="7" customFormat="1" ht="11.25">
      <c r="A721" s="7">
        <v>1956</v>
      </c>
      <c r="B721" s="8">
        <f t="shared" si="79"/>
        <v>172811.85973198182</v>
      </c>
      <c r="C721" s="8">
        <f t="shared" si="79"/>
        <v>15423.160040356237</v>
      </c>
      <c r="D721" s="8">
        <f t="shared" si="63"/>
        <v>158932.98371096604</v>
      </c>
      <c r="E721" s="8">
        <f t="shared" si="64"/>
        <v>67003.94616518453</v>
      </c>
      <c r="F721" s="8">
        <f t="shared" si="68"/>
        <v>93454.67939680812</v>
      </c>
      <c r="G721" s="8">
        <f t="shared" si="80"/>
        <v>0</v>
      </c>
      <c r="H721" s="8">
        <f t="shared" si="80"/>
        <v>0</v>
      </c>
      <c r="I721" s="8">
        <f t="shared" si="69"/>
        <v>179248.52223830216</v>
      </c>
      <c r="J721" s="8"/>
      <c r="K721" s="11">
        <f t="shared" si="81"/>
        <v>0.25159136912878477</v>
      </c>
      <c r="L721" s="11">
        <f t="shared" si="81"/>
        <v>0.022454095204250995</v>
      </c>
      <c r="M721" s="11">
        <f t="shared" si="81"/>
        <v>0.23138554861674612</v>
      </c>
      <c r="N721" s="11">
        <f t="shared" si="81"/>
        <v>0.09754894472448276</v>
      </c>
      <c r="O721" s="11">
        <f t="shared" si="81"/>
        <v>0.13605773803603835</v>
      </c>
      <c r="P721" s="11">
        <f t="shared" si="81"/>
        <v>0</v>
      </c>
      <c r="Q721" s="11">
        <f t="shared" si="81"/>
        <v>0</v>
      </c>
      <c r="R721" s="11">
        <f t="shared" si="81"/>
        <v>0.2609623042896969</v>
      </c>
      <c r="T721" s="9"/>
    </row>
    <row r="722" spans="1:20" s="7" customFormat="1" ht="11.25">
      <c r="A722" s="7">
        <v>1957</v>
      </c>
      <c r="B722" s="8">
        <f t="shared" si="79"/>
        <v>180148.4924562657</v>
      </c>
      <c r="C722" s="8">
        <f t="shared" si="79"/>
        <v>15314.885158626403</v>
      </c>
      <c r="D722" s="8">
        <f t="shared" si="63"/>
        <v>167879.13410325674</v>
      </c>
      <c r="E722" s="8">
        <f t="shared" si="64"/>
        <v>65868.38319871163</v>
      </c>
      <c r="F722" s="8">
        <f t="shared" si="68"/>
        <v>99936.87213724293</v>
      </c>
      <c r="G722" s="8">
        <f t="shared" si="80"/>
        <v>0</v>
      </c>
      <c r="H722" s="8">
        <f t="shared" si="80"/>
        <v>0</v>
      </c>
      <c r="I722" s="8">
        <f t="shared" si="69"/>
        <v>178383.60597095793</v>
      </c>
      <c r="J722" s="8"/>
      <c r="K722" s="11">
        <f t="shared" si="81"/>
        <v>0.25461555391676566</v>
      </c>
      <c r="L722" s="11">
        <f t="shared" si="81"/>
        <v>0.021645520951456013</v>
      </c>
      <c r="M722" s="11">
        <f t="shared" si="81"/>
        <v>0.23727447361872722</v>
      </c>
      <c r="N722" s="11">
        <f t="shared" si="81"/>
        <v>0.0930960600617473</v>
      </c>
      <c r="O722" s="11">
        <f t="shared" si="81"/>
        <v>0.1412472661246968</v>
      </c>
      <c r="P722" s="11">
        <f t="shared" si="81"/>
        <v>0</v>
      </c>
      <c r="Q722" s="11">
        <f t="shared" si="81"/>
        <v>0</v>
      </c>
      <c r="R722" s="11">
        <f t="shared" si="81"/>
        <v>0.2521211253266072</v>
      </c>
      <c r="T722" s="9"/>
    </row>
    <row r="723" spans="1:20" s="7" customFormat="1" ht="11.25">
      <c r="A723" s="7">
        <v>1958</v>
      </c>
      <c r="B723" s="8">
        <f t="shared" si="79"/>
        <v>168052.29116146322</v>
      </c>
      <c r="C723" s="8">
        <f t="shared" si="79"/>
        <v>15799.596911989653</v>
      </c>
      <c r="D723" s="8">
        <f t="shared" si="63"/>
        <v>163195.66683079573</v>
      </c>
      <c r="E723" s="8">
        <f t="shared" si="64"/>
        <v>66632.94860280614</v>
      </c>
      <c r="F723" s="8">
        <f t="shared" si="68"/>
        <v>96403.03210770208</v>
      </c>
      <c r="G723" s="8">
        <f t="shared" si="80"/>
        <v>0</v>
      </c>
      <c r="H723" s="8">
        <f t="shared" si="80"/>
        <v>0</v>
      </c>
      <c r="I723" s="8">
        <f t="shared" si="69"/>
        <v>177773.00361914528</v>
      </c>
      <c r="J723" s="8"/>
      <c r="K723" s="11">
        <f t="shared" si="81"/>
        <v>0.24431299489953373</v>
      </c>
      <c r="L723" s="11">
        <f t="shared" si="81"/>
        <v>0.02296931992474245</v>
      </c>
      <c r="M723" s="11">
        <f t="shared" si="81"/>
        <v>0.23725247565801202</v>
      </c>
      <c r="N723" s="11">
        <f t="shared" si="81"/>
        <v>0.09687041527150177</v>
      </c>
      <c r="O723" s="11">
        <f t="shared" si="81"/>
        <v>0.14014991005983696</v>
      </c>
      <c r="P723" s="11">
        <f t="shared" si="81"/>
        <v>0</v>
      </c>
      <c r="Q723" s="11">
        <f t="shared" si="81"/>
        <v>0</v>
      </c>
      <c r="R723" s="11">
        <f t="shared" si="81"/>
        <v>0.2584448841863732</v>
      </c>
      <c r="T723" s="9"/>
    </row>
    <row r="724" spans="1:20" s="7" customFormat="1" ht="11.25">
      <c r="A724" s="7">
        <v>1959</v>
      </c>
      <c r="B724" s="8">
        <f t="shared" si="79"/>
        <v>170527.0879951011</v>
      </c>
      <c r="C724" s="8">
        <f t="shared" si="79"/>
        <v>18178.5570518692</v>
      </c>
      <c r="D724" s="8">
        <f t="shared" si="63"/>
        <v>172793.0039133928</v>
      </c>
      <c r="E724" s="8">
        <f t="shared" si="64"/>
        <v>71994.50392606713</v>
      </c>
      <c r="F724" s="8">
        <f t="shared" si="68"/>
        <v>98416.49731530243</v>
      </c>
      <c r="G724" s="8">
        <f t="shared" si="80"/>
        <v>0</v>
      </c>
      <c r="H724" s="8">
        <f t="shared" si="80"/>
        <v>0</v>
      </c>
      <c r="I724" s="8">
        <f t="shared" si="69"/>
        <v>177460.50813276652</v>
      </c>
      <c r="J724" s="8"/>
      <c r="K724" s="11">
        <f t="shared" si="81"/>
        <v>0.24039224936593692</v>
      </c>
      <c r="L724" s="11">
        <f t="shared" si="81"/>
        <v>0.02562633462697371</v>
      </c>
      <c r="M724" s="11">
        <f t="shared" si="81"/>
        <v>0.24358651387180755</v>
      </c>
      <c r="N724" s="11">
        <f t="shared" si="81"/>
        <v>0.10149074228763731</v>
      </c>
      <c r="O724" s="11">
        <f t="shared" si="81"/>
        <v>0.1387378594362786</v>
      </c>
      <c r="P724" s="11">
        <f t="shared" si="81"/>
        <v>0</v>
      </c>
      <c r="Q724" s="11">
        <f t="shared" si="81"/>
        <v>0</v>
      </c>
      <c r="R724" s="11">
        <f t="shared" si="81"/>
        <v>0.2501663004113659</v>
      </c>
      <c r="T724" s="9"/>
    </row>
    <row r="725" spans="1:20" s="7" customFormat="1" ht="11.25">
      <c r="A725" s="7">
        <v>1960</v>
      </c>
      <c r="B725" s="8">
        <f aca="true" t="shared" si="82" ref="B725:C744">C71+C182+C291</f>
        <v>184746.13523898163</v>
      </c>
      <c r="C725" s="8">
        <f t="shared" si="82"/>
        <v>24258.517757613532</v>
      </c>
      <c r="D725" s="8">
        <f t="shared" si="63"/>
        <v>203889.5004292675</v>
      </c>
      <c r="E725" s="8">
        <f t="shared" si="64"/>
        <v>90450.33488057092</v>
      </c>
      <c r="F725" s="8">
        <f t="shared" si="68"/>
        <v>98044.68602556981</v>
      </c>
      <c r="G725" s="8">
        <f aca="true" t="shared" si="83" ref="G725:H744">H71+H182+H291</f>
        <v>0</v>
      </c>
      <c r="H725" s="8">
        <f t="shared" si="83"/>
        <v>0</v>
      </c>
      <c r="I725" s="8">
        <f t="shared" si="69"/>
        <v>177353.70756959348</v>
      </c>
      <c r="J725" s="8"/>
      <c r="K725" s="11">
        <f t="shared" si="81"/>
        <v>0.23723637099302106</v>
      </c>
      <c r="L725" s="11">
        <f t="shared" si="81"/>
        <v>0.031150869332348997</v>
      </c>
      <c r="M725" s="11">
        <f t="shared" si="81"/>
        <v>0.26181876607513094</v>
      </c>
      <c r="N725" s="11">
        <f t="shared" si="81"/>
        <v>0.116149164226968</v>
      </c>
      <c r="O725" s="11">
        <f t="shared" si="81"/>
        <v>0.12590122915301186</v>
      </c>
      <c r="P725" s="11">
        <f t="shared" si="81"/>
        <v>0</v>
      </c>
      <c r="Q725" s="11">
        <f t="shared" si="81"/>
        <v>0</v>
      </c>
      <c r="R725" s="11">
        <f t="shared" si="81"/>
        <v>0.22774360021951912</v>
      </c>
      <c r="T725" s="9"/>
    </row>
    <row r="726" spans="1:20" s="7" customFormat="1" ht="11.25">
      <c r="A726" s="7">
        <v>1961</v>
      </c>
      <c r="B726" s="8">
        <f t="shared" si="82"/>
        <v>179513.99352221633</v>
      </c>
      <c r="C726" s="8">
        <f t="shared" si="82"/>
        <v>24652.126226605855</v>
      </c>
      <c r="D726" s="8">
        <f t="shared" si="63"/>
        <v>202850.11244878886</v>
      </c>
      <c r="E726" s="8">
        <f t="shared" si="64"/>
        <v>93756.73180366642</v>
      </c>
      <c r="F726" s="8">
        <f t="shared" si="68"/>
        <v>108452.17060314023</v>
      </c>
      <c r="G726" s="8">
        <f t="shared" si="83"/>
        <v>0</v>
      </c>
      <c r="H726" s="8">
        <f t="shared" si="83"/>
        <v>0</v>
      </c>
      <c r="I726" s="8">
        <f t="shared" si="69"/>
        <v>175862.8061399503</v>
      </c>
      <c r="J726" s="8"/>
      <c r="K726" s="11">
        <f t="shared" si="81"/>
        <v>0.2286546311640109</v>
      </c>
      <c r="L726" s="11">
        <f t="shared" si="81"/>
        <v>0.03140046477243346</v>
      </c>
      <c r="M726" s="11">
        <f t="shared" si="81"/>
        <v>0.25837884130083555</v>
      </c>
      <c r="N726" s="11">
        <f t="shared" si="81"/>
        <v>0.11942194872433341</v>
      </c>
      <c r="O726" s="11">
        <f t="shared" si="81"/>
        <v>0.13814015599362425</v>
      </c>
      <c r="P726" s="11">
        <f t="shared" si="81"/>
        <v>0</v>
      </c>
      <c r="Q726" s="11">
        <f t="shared" si="81"/>
        <v>0</v>
      </c>
      <c r="R726" s="11">
        <f t="shared" si="81"/>
        <v>0.22400395804476236</v>
      </c>
      <c r="T726" s="9"/>
    </row>
    <row r="727" spans="1:20" s="7" customFormat="1" ht="11.25">
      <c r="A727" s="7">
        <v>1962</v>
      </c>
      <c r="B727" s="8">
        <f t="shared" si="82"/>
        <v>172783.96615451708</v>
      </c>
      <c r="C727" s="8">
        <f t="shared" si="82"/>
        <v>26750.934531142608</v>
      </c>
      <c r="D727" s="8">
        <f t="shared" si="63"/>
        <v>229504.948560687</v>
      </c>
      <c r="E727" s="8">
        <f t="shared" si="64"/>
        <v>102851.03862824287</v>
      </c>
      <c r="F727" s="8">
        <f t="shared" si="68"/>
        <v>115887.41881774453</v>
      </c>
      <c r="G727" s="8">
        <f t="shared" si="83"/>
        <v>0</v>
      </c>
      <c r="H727" s="8">
        <f t="shared" si="83"/>
        <v>0</v>
      </c>
      <c r="I727" s="8">
        <f t="shared" si="69"/>
        <v>174208.08403839328</v>
      </c>
      <c r="J727" s="8"/>
      <c r="K727" s="11">
        <f t="shared" si="81"/>
        <v>0.2102029523881971</v>
      </c>
      <c r="L727" s="11">
        <f t="shared" si="81"/>
        <v>0.03254425478670228</v>
      </c>
      <c r="M727" s="11">
        <f t="shared" si="81"/>
        <v>0.2792077230824494</v>
      </c>
      <c r="N727" s="11">
        <f t="shared" si="81"/>
        <v>0.12512498964467111</v>
      </c>
      <c r="O727" s="11">
        <f t="shared" si="81"/>
        <v>0.1409845955171146</v>
      </c>
      <c r="P727" s="11">
        <f t="shared" si="81"/>
        <v>0</v>
      </c>
      <c r="Q727" s="11">
        <f t="shared" si="81"/>
        <v>0</v>
      </c>
      <c r="R727" s="11">
        <f t="shared" si="81"/>
        <v>0.2119354845808654</v>
      </c>
      <c r="T727" s="9"/>
    </row>
    <row r="728" spans="1:20" s="7" customFormat="1" ht="11.25">
      <c r="A728" s="7">
        <v>1963</v>
      </c>
      <c r="B728" s="8">
        <f t="shared" si="82"/>
        <v>174646.43896900065</v>
      </c>
      <c r="C728" s="8">
        <f t="shared" si="82"/>
        <v>29657.11795411267</v>
      </c>
      <c r="D728" s="8">
        <f t="shared" si="63"/>
        <v>242695.20151233618</v>
      </c>
      <c r="E728" s="8">
        <f t="shared" si="64"/>
        <v>110161.55816269219</v>
      </c>
      <c r="F728" s="8">
        <f t="shared" si="68"/>
        <v>122956.04495018354</v>
      </c>
      <c r="G728" s="8">
        <f t="shared" si="83"/>
        <v>0</v>
      </c>
      <c r="H728" s="8">
        <f t="shared" si="83"/>
        <v>0</v>
      </c>
      <c r="I728" s="8">
        <f t="shared" si="69"/>
        <v>172816.8331916208</v>
      </c>
      <c r="J728" s="8"/>
      <c r="K728" s="11">
        <f t="shared" si="81"/>
        <v>0.2047598100836599</v>
      </c>
      <c r="L728" s="11">
        <f t="shared" si="81"/>
        <v>0.03477073953389156</v>
      </c>
      <c r="M728" s="11">
        <f t="shared" si="81"/>
        <v>0.2845418644848644</v>
      </c>
      <c r="N728" s="11">
        <f t="shared" si="81"/>
        <v>0.1291561388887904</v>
      </c>
      <c r="O728" s="11">
        <f t="shared" si="81"/>
        <v>0.14415671204785513</v>
      </c>
      <c r="P728" s="11">
        <f t="shared" si="81"/>
        <v>0</v>
      </c>
      <c r="Q728" s="11">
        <f t="shared" si="81"/>
        <v>0</v>
      </c>
      <c r="R728" s="11">
        <f t="shared" si="81"/>
        <v>0.2026147349609386</v>
      </c>
      <c r="T728" s="9"/>
    </row>
    <row r="729" spans="1:20" s="7" customFormat="1" ht="11.25">
      <c r="A729" s="7">
        <v>1964</v>
      </c>
      <c r="B729" s="8">
        <f t="shared" si="82"/>
        <v>180115.7839909729</v>
      </c>
      <c r="C729" s="8">
        <f t="shared" si="82"/>
        <v>32726.946746376194</v>
      </c>
      <c r="D729" s="8">
        <f aca="true" t="shared" si="84" ref="D729:D760">E75+E186+E295+D404+E404</f>
        <v>235979.42100329293</v>
      </c>
      <c r="E729" s="8">
        <f aca="true" t="shared" si="85" ref="E729:E760">F75+F186+F295</f>
        <v>116020.01434926537</v>
      </c>
      <c r="F729" s="8">
        <f t="shared" si="68"/>
        <v>129149.01527912999</v>
      </c>
      <c r="G729" s="8">
        <f t="shared" si="83"/>
        <v>0</v>
      </c>
      <c r="H729" s="8">
        <f t="shared" si="83"/>
        <v>0</v>
      </c>
      <c r="I729" s="8">
        <f t="shared" si="69"/>
        <v>171473.6490843775</v>
      </c>
      <c r="J729" s="8"/>
      <c r="K729" s="11">
        <f t="shared" si="81"/>
        <v>0.20811450408286455</v>
      </c>
      <c r="L729" s="11">
        <f t="shared" si="81"/>
        <v>0.03781430000943034</v>
      </c>
      <c r="M729" s="11">
        <f t="shared" si="81"/>
        <v>0.2726620570817001</v>
      </c>
      <c r="N729" s="11">
        <f t="shared" si="81"/>
        <v>0.13405514616750258</v>
      </c>
      <c r="O729" s="11">
        <f t="shared" si="81"/>
        <v>0.1492250299893401</v>
      </c>
      <c r="P729" s="11">
        <f t="shared" si="81"/>
        <v>0</v>
      </c>
      <c r="Q729" s="11">
        <f t="shared" si="81"/>
        <v>0</v>
      </c>
      <c r="R729" s="11">
        <f t="shared" si="81"/>
        <v>0.19812896266916227</v>
      </c>
      <c r="T729" s="9"/>
    </row>
    <row r="730" spans="1:20" s="7" customFormat="1" ht="11.25">
      <c r="A730" s="7">
        <v>1965</v>
      </c>
      <c r="B730" s="8">
        <f t="shared" si="82"/>
        <v>178916.18352253461</v>
      </c>
      <c r="C730" s="8">
        <f t="shared" si="82"/>
        <v>32818.851462862556</v>
      </c>
      <c r="D730" s="8">
        <f t="shared" si="84"/>
        <v>239795.72942962518</v>
      </c>
      <c r="E730" s="8">
        <f t="shared" si="85"/>
        <v>120523.29949870355</v>
      </c>
      <c r="F730" s="8">
        <f aca="true" t="shared" si="86" ref="F730:F765">G76+G187+G296+C405+F405+I405</f>
        <v>128384.59606684074</v>
      </c>
      <c r="G730" s="8">
        <f t="shared" si="83"/>
        <v>0</v>
      </c>
      <c r="H730" s="8">
        <f t="shared" si="83"/>
        <v>0</v>
      </c>
      <c r="I730" s="8">
        <f aca="true" t="shared" si="87" ref="I730:I765">H405+G405</f>
        <v>170195.64813597608</v>
      </c>
      <c r="J730" s="8"/>
      <c r="K730" s="11">
        <f t="shared" si="81"/>
        <v>0.2055009570086744</v>
      </c>
      <c r="L730" s="11">
        <f t="shared" si="81"/>
        <v>0.03769533448993081</v>
      </c>
      <c r="M730" s="11">
        <f t="shared" si="81"/>
        <v>0.27542646458348186</v>
      </c>
      <c r="N730" s="11">
        <f t="shared" si="81"/>
        <v>0.13843159909403704</v>
      </c>
      <c r="O730" s="11">
        <f t="shared" si="81"/>
        <v>0.14746098892493362</v>
      </c>
      <c r="P730" s="11">
        <f t="shared" si="81"/>
        <v>0</v>
      </c>
      <c r="Q730" s="11">
        <f t="shared" si="81"/>
        <v>0</v>
      </c>
      <c r="R730" s="11">
        <f t="shared" si="81"/>
        <v>0.19548465589894234</v>
      </c>
      <c r="T730" s="9"/>
    </row>
    <row r="731" spans="1:20" s="7" customFormat="1" ht="11.25">
      <c r="A731" s="7">
        <v>1966</v>
      </c>
      <c r="B731" s="8">
        <f t="shared" si="82"/>
        <v>178322.40909660622</v>
      </c>
      <c r="C731" s="8">
        <f t="shared" si="82"/>
        <v>33864.62150732051</v>
      </c>
      <c r="D731" s="8">
        <f t="shared" si="84"/>
        <v>246587.66480929792</v>
      </c>
      <c r="E731" s="8">
        <f t="shared" si="85"/>
        <v>127485.15674871276</v>
      </c>
      <c r="F731" s="8">
        <f t="shared" si="86"/>
        <v>136058.7260357143</v>
      </c>
      <c r="G731" s="8">
        <f t="shared" si="83"/>
        <v>0</v>
      </c>
      <c r="H731" s="8">
        <f t="shared" si="83"/>
        <v>0</v>
      </c>
      <c r="I731" s="8">
        <f t="shared" si="87"/>
        <v>169138.77112510343</v>
      </c>
      <c r="J731" s="8"/>
      <c r="K731" s="11">
        <f t="shared" si="81"/>
        <v>0.20003470635143533</v>
      </c>
      <c r="L731" s="11">
        <f t="shared" si="81"/>
        <v>0.03798793238178769</v>
      </c>
      <c r="M731" s="11">
        <f t="shared" si="81"/>
        <v>0.2766118479999429</v>
      </c>
      <c r="N731" s="11">
        <f t="shared" si="81"/>
        <v>0.14300757837216094</v>
      </c>
      <c r="O731" s="11">
        <f t="shared" si="81"/>
        <v>0.15262505395135148</v>
      </c>
      <c r="P731" s="11">
        <f t="shared" si="81"/>
        <v>0</v>
      </c>
      <c r="Q731" s="11">
        <f t="shared" si="81"/>
        <v>0</v>
      </c>
      <c r="R731" s="11">
        <f t="shared" si="81"/>
        <v>0.1897328809433217</v>
      </c>
      <c r="T731" s="9"/>
    </row>
    <row r="732" spans="1:20" s="7" customFormat="1" ht="11.25">
      <c r="A732" s="7">
        <v>1967</v>
      </c>
      <c r="B732" s="8">
        <f t="shared" si="82"/>
        <v>169666.37237151986</v>
      </c>
      <c r="C732" s="8">
        <f t="shared" si="82"/>
        <v>32440.754546635057</v>
      </c>
      <c r="D732" s="8">
        <f t="shared" si="84"/>
        <v>282033.313745658</v>
      </c>
      <c r="E732" s="8">
        <f t="shared" si="85"/>
        <v>132799.7437513125</v>
      </c>
      <c r="F732" s="8">
        <f t="shared" si="86"/>
        <v>136526.68940092166</v>
      </c>
      <c r="G732" s="8">
        <f t="shared" si="83"/>
        <v>0</v>
      </c>
      <c r="H732" s="8">
        <f t="shared" si="83"/>
        <v>0</v>
      </c>
      <c r="I732" s="8">
        <f t="shared" si="87"/>
        <v>168088.4693771677</v>
      </c>
      <c r="J732" s="8"/>
      <c r="K732" s="11">
        <f t="shared" si="81"/>
        <v>0.1841087175335788</v>
      </c>
      <c r="L732" s="11">
        <f t="shared" si="81"/>
        <v>0.03520217726070248</v>
      </c>
      <c r="M732" s="11">
        <f t="shared" si="81"/>
        <v>0.30604056048159267</v>
      </c>
      <c r="N732" s="11">
        <f t="shared" si="81"/>
        <v>0.14410392683651282</v>
      </c>
      <c r="O732" s="11">
        <f t="shared" si="81"/>
        <v>0.14814811764625324</v>
      </c>
      <c r="P732" s="11">
        <f t="shared" si="81"/>
        <v>0</v>
      </c>
      <c r="Q732" s="11">
        <f t="shared" si="81"/>
        <v>0</v>
      </c>
      <c r="R732" s="11">
        <f t="shared" si="81"/>
        <v>0.18239650024135987</v>
      </c>
      <c r="T732" s="9"/>
    </row>
    <row r="733" spans="1:20" s="7" customFormat="1" ht="11.25">
      <c r="A733" s="7">
        <v>1968</v>
      </c>
      <c r="B733" s="8">
        <f t="shared" si="82"/>
        <v>184364.90841320067</v>
      </c>
      <c r="C733" s="8">
        <f t="shared" si="82"/>
        <v>32282.684739652883</v>
      </c>
      <c r="D733" s="8">
        <f t="shared" si="84"/>
        <v>293594.24117821857</v>
      </c>
      <c r="E733" s="8">
        <f t="shared" si="85"/>
        <v>139985.13147675723</v>
      </c>
      <c r="F733" s="8">
        <f t="shared" si="86"/>
        <v>142423.72838982235</v>
      </c>
      <c r="G733" s="8">
        <f t="shared" si="83"/>
        <v>0</v>
      </c>
      <c r="H733" s="8">
        <f t="shared" si="83"/>
        <v>0</v>
      </c>
      <c r="I733" s="8">
        <f t="shared" si="87"/>
        <v>167126.1464686996</v>
      </c>
      <c r="J733" s="8"/>
      <c r="K733" s="11">
        <f t="shared" si="81"/>
        <v>0.19209143271804757</v>
      </c>
      <c r="L733" s="11">
        <f t="shared" si="81"/>
        <v>0.033635615459568446</v>
      </c>
      <c r="M733" s="11">
        <f t="shared" si="81"/>
        <v>0.3058984429905422</v>
      </c>
      <c r="N733" s="11">
        <f t="shared" si="81"/>
        <v>0.14585174964168623</v>
      </c>
      <c r="O733" s="11">
        <f t="shared" si="81"/>
        <v>0.14839254538684304</v>
      </c>
      <c r="P733" s="11">
        <f t="shared" si="81"/>
        <v>0</v>
      </c>
      <c r="Q733" s="11">
        <f t="shared" si="81"/>
        <v>0</v>
      </c>
      <c r="R733" s="11">
        <f t="shared" si="81"/>
        <v>0.17413021380331256</v>
      </c>
      <c r="T733" s="9"/>
    </row>
    <row r="734" spans="1:20" s="7" customFormat="1" ht="11.25">
      <c r="A734" s="7">
        <v>1969</v>
      </c>
      <c r="B734" s="8">
        <f t="shared" si="82"/>
        <v>194699.45358480932</v>
      </c>
      <c r="C734" s="8">
        <f t="shared" si="82"/>
        <v>31701.82683722091</v>
      </c>
      <c r="D734" s="8">
        <f t="shared" si="84"/>
        <v>335166.0699453777</v>
      </c>
      <c r="E734" s="8">
        <f t="shared" si="85"/>
        <v>155400.8670222322</v>
      </c>
      <c r="F734" s="8">
        <f t="shared" si="86"/>
        <v>147393.01551446947</v>
      </c>
      <c r="G734" s="8">
        <f t="shared" si="83"/>
        <v>0</v>
      </c>
      <c r="H734" s="8">
        <f t="shared" si="83"/>
        <v>0</v>
      </c>
      <c r="I734" s="8">
        <f t="shared" si="87"/>
        <v>166266.94368844922</v>
      </c>
      <c r="J734" s="8"/>
      <c r="K734" s="11">
        <f t="shared" si="81"/>
        <v>0.18891338118517248</v>
      </c>
      <c r="L734" s="11">
        <f t="shared" si="81"/>
        <v>0.03075971291803104</v>
      </c>
      <c r="M734" s="11">
        <f t="shared" si="81"/>
        <v>0.3252056149420412</v>
      </c>
      <c r="N734" s="11">
        <f t="shared" si="81"/>
        <v>0.15078266881467892</v>
      </c>
      <c r="O734" s="11">
        <f t="shared" si="81"/>
        <v>0.14301279439281114</v>
      </c>
      <c r="P734" s="11">
        <f t="shared" si="81"/>
        <v>0</v>
      </c>
      <c r="Q734" s="11">
        <f t="shared" si="81"/>
        <v>0</v>
      </c>
      <c r="R734" s="11">
        <f t="shared" si="81"/>
        <v>0.16132582774726525</v>
      </c>
      <c r="T734" s="9"/>
    </row>
    <row r="735" spans="1:20" s="7" customFormat="1" ht="11.25">
      <c r="A735" s="7">
        <v>1970</v>
      </c>
      <c r="B735" s="8">
        <f t="shared" si="82"/>
        <v>200564.78960126583</v>
      </c>
      <c r="C735" s="8">
        <f t="shared" si="82"/>
        <v>30035.23315822785</v>
      </c>
      <c r="D735" s="8">
        <f t="shared" si="84"/>
        <v>374435.1412262043</v>
      </c>
      <c r="E735" s="8">
        <f t="shared" si="85"/>
        <v>156172.8955822785</v>
      </c>
      <c r="F735" s="8">
        <f t="shared" si="86"/>
        <v>181241.73736708862</v>
      </c>
      <c r="G735" s="8">
        <f t="shared" si="83"/>
        <v>0</v>
      </c>
      <c r="H735" s="8">
        <f t="shared" si="83"/>
        <v>0</v>
      </c>
      <c r="I735" s="8">
        <f t="shared" si="87"/>
        <v>166775.05183574167</v>
      </c>
      <c r="J735" s="8"/>
      <c r="K735" s="11">
        <f t="shared" si="81"/>
        <v>0.18081526917064897</v>
      </c>
      <c r="L735" s="11">
        <f t="shared" si="81"/>
        <v>0.027077677886058492</v>
      </c>
      <c r="M735" s="11">
        <f t="shared" si="81"/>
        <v>0.33756468910801674</v>
      </c>
      <c r="N735" s="11">
        <f t="shared" si="81"/>
        <v>0.14079462406142657</v>
      </c>
      <c r="O735" s="11">
        <f t="shared" si="81"/>
        <v>0.163394948795037</v>
      </c>
      <c r="P735" s="11">
        <f t="shared" si="81"/>
        <v>0</v>
      </c>
      <c r="Q735" s="11">
        <f t="shared" si="81"/>
        <v>0</v>
      </c>
      <c r="R735" s="11">
        <f t="shared" si="81"/>
        <v>0.15035279097881218</v>
      </c>
      <c r="T735" s="9"/>
    </row>
    <row r="736" spans="1:20" s="7" customFormat="1" ht="11.25">
      <c r="A736" s="7">
        <v>1971</v>
      </c>
      <c r="B736" s="8">
        <f t="shared" si="82"/>
        <v>196095.74937321938</v>
      </c>
      <c r="C736" s="8">
        <f t="shared" si="82"/>
        <v>34438.57707692307</v>
      </c>
      <c r="D736" s="8">
        <f t="shared" si="84"/>
        <v>366451.0751960632</v>
      </c>
      <c r="E736" s="8">
        <f t="shared" si="85"/>
        <v>168188.26221082624</v>
      </c>
      <c r="F736" s="8">
        <f t="shared" si="86"/>
        <v>193047.1343247863</v>
      </c>
      <c r="G736" s="8">
        <f t="shared" si="83"/>
        <v>0</v>
      </c>
      <c r="H736" s="8">
        <f t="shared" si="83"/>
        <v>209.34</v>
      </c>
      <c r="I736" s="8">
        <f t="shared" si="87"/>
        <v>168985.9455385015</v>
      </c>
      <c r="J736" s="8"/>
      <c r="K736" s="11">
        <f t="shared" si="81"/>
        <v>0.1739337873610336</v>
      </c>
      <c r="L736" s="11">
        <f t="shared" si="81"/>
        <v>0.030546466006836134</v>
      </c>
      <c r="M736" s="11">
        <f t="shared" si="81"/>
        <v>0.325036231509865</v>
      </c>
      <c r="N736" s="11">
        <f t="shared" si="81"/>
        <v>0.1491802934510459</v>
      </c>
      <c r="O736" s="11">
        <f t="shared" si="81"/>
        <v>0.17122971466555365</v>
      </c>
      <c r="P736" s="11">
        <f t="shared" si="81"/>
        <v>0</v>
      </c>
      <c r="Q736" s="11">
        <f t="shared" si="81"/>
        <v>0.00018568122543471835</v>
      </c>
      <c r="R736" s="11">
        <f t="shared" si="81"/>
        <v>0.14988782578023085</v>
      </c>
      <c r="T736" s="9"/>
    </row>
    <row r="737" spans="1:20" s="7" customFormat="1" ht="11.25">
      <c r="A737" s="7">
        <v>1972</v>
      </c>
      <c r="B737" s="8">
        <f t="shared" si="82"/>
        <v>199205.49148117154</v>
      </c>
      <c r="C737" s="8">
        <f t="shared" si="82"/>
        <v>36695.43758517633</v>
      </c>
      <c r="D737" s="8">
        <f t="shared" si="84"/>
        <v>363417.0351549204</v>
      </c>
      <c r="E737" s="8">
        <f t="shared" si="85"/>
        <v>184683.80216377767</v>
      </c>
      <c r="F737" s="8">
        <f t="shared" si="86"/>
        <v>198097.61236820085</v>
      </c>
      <c r="G737" s="8">
        <f t="shared" si="83"/>
        <v>0</v>
      </c>
      <c r="H737" s="8">
        <f t="shared" si="83"/>
        <v>0</v>
      </c>
      <c r="I737" s="8">
        <f t="shared" si="87"/>
        <v>171223.58944223358</v>
      </c>
      <c r="J737" s="8"/>
      <c r="K737" s="11">
        <f t="shared" si="81"/>
        <v>0.17272307668757672</v>
      </c>
      <c r="L737" s="11">
        <f t="shared" si="81"/>
        <v>0.03181713934180205</v>
      </c>
      <c r="M737" s="11">
        <f t="shared" si="81"/>
        <v>0.31510430744610274</v>
      </c>
      <c r="N737" s="11">
        <f t="shared" si="81"/>
        <v>0.16013190342748385</v>
      </c>
      <c r="O737" s="11">
        <f t="shared" si="81"/>
        <v>0.17176247922830293</v>
      </c>
      <c r="P737" s="11">
        <f t="shared" si="81"/>
        <v>0</v>
      </c>
      <c r="Q737" s="11">
        <f t="shared" si="81"/>
        <v>0</v>
      </c>
      <c r="R737" s="11">
        <f t="shared" si="81"/>
        <v>0.1484610938687318</v>
      </c>
      <c r="T737" s="9"/>
    </row>
    <row r="738" spans="1:20" s="7" customFormat="1" ht="11.25">
      <c r="A738" s="7">
        <v>1973</v>
      </c>
      <c r="B738" s="8">
        <f t="shared" si="82"/>
        <v>210600.33279493672</v>
      </c>
      <c r="C738" s="8">
        <f t="shared" si="82"/>
        <v>40552.86782278481</v>
      </c>
      <c r="D738" s="8">
        <f t="shared" si="84"/>
        <v>388529.8143513398</v>
      </c>
      <c r="E738" s="8">
        <f t="shared" si="85"/>
        <v>197076.70380759492</v>
      </c>
      <c r="F738" s="8">
        <f t="shared" si="86"/>
        <v>209414.05530126585</v>
      </c>
      <c r="G738" s="8">
        <f t="shared" si="83"/>
        <v>0</v>
      </c>
      <c r="H738" s="8">
        <f t="shared" si="83"/>
        <v>41.868</v>
      </c>
      <c r="I738" s="8">
        <f t="shared" si="87"/>
        <v>173488.29865688202</v>
      </c>
      <c r="J738" s="8"/>
      <c r="K738" s="11">
        <f t="shared" si="81"/>
        <v>0.17266512451215144</v>
      </c>
      <c r="L738" s="11">
        <f t="shared" si="81"/>
        <v>0.03324812396552064</v>
      </c>
      <c r="M738" s="11">
        <f t="shared" si="81"/>
        <v>0.31854436259119745</v>
      </c>
      <c r="N738" s="11">
        <f t="shared" si="81"/>
        <v>0.1615774920665314</v>
      </c>
      <c r="O738" s="11">
        <f t="shared" si="81"/>
        <v>0.1716925298897579</v>
      </c>
      <c r="P738" s="11">
        <f t="shared" si="81"/>
        <v>0</v>
      </c>
      <c r="Q738" s="11">
        <f t="shared" si="81"/>
        <v>3.432636281783008E-05</v>
      </c>
      <c r="R738" s="11">
        <f t="shared" si="81"/>
        <v>0.14223804061202336</v>
      </c>
      <c r="T738" s="9"/>
    </row>
    <row r="739" spans="1:20" s="7" customFormat="1" ht="11.25">
      <c r="A739" s="7">
        <v>1974</v>
      </c>
      <c r="B739" s="8">
        <f t="shared" si="82"/>
        <v>225772.7726379853</v>
      </c>
      <c r="C739" s="8">
        <f t="shared" si="82"/>
        <v>42588.45470304302</v>
      </c>
      <c r="D739" s="8">
        <f t="shared" si="84"/>
        <v>402291.2694537278</v>
      </c>
      <c r="E739" s="8">
        <f t="shared" si="85"/>
        <v>184515.79062749216</v>
      </c>
      <c r="F739" s="8">
        <f t="shared" si="86"/>
        <v>206203.81179853098</v>
      </c>
      <c r="G739" s="8">
        <f t="shared" si="83"/>
        <v>0</v>
      </c>
      <c r="H739" s="8">
        <f t="shared" si="83"/>
        <v>41.868</v>
      </c>
      <c r="I739" s="8">
        <f t="shared" si="87"/>
        <v>175780.3941003696</v>
      </c>
      <c r="J739" s="8"/>
      <c r="K739" s="11">
        <f t="shared" si="81"/>
        <v>0.18248771550889695</v>
      </c>
      <c r="L739" s="11">
        <f t="shared" si="81"/>
        <v>0.034423414812175965</v>
      </c>
      <c r="M739" s="11">
        <f t="shared" si="81"/>
        <v>0.32516416339316123</v>
      </c>
      <c r="N739" s="11">
        <f t="shared" si="81"/>
        <v>0.14914050402756066</v>
      </c>
      <c r="O739" s="11">
        <f t="shared" si="81"/>
        <v>0.1666705072744871</v>
      </c>
      <c r="P739" s="11">
        <f t="shared" si="81"/>
        <v>0</v>
      </c>
      <c r="Q739" s="11">
        <f t="shared" si="81"/>
        <v>3.3841085369392474E-05</v>
      </c>
      <c r="R739" s="11">
        <f t="shared" si="81"/>
        <v>0.14207985389834865</v>
      </c>
      <c r="T739" s="9"/>
    </row>
    <row r="740" spans="1:20" s="7" customFormat="1" ht="11.25">
      <c r="A740" s="7">
        <v>1975</v>
      </c>
      <c r="B740" s="8">
        <f t="shared" si="82"/>
        <v>203592.46390314</v>
      </c>
      <c r="C740" s="8">
        <f t="shared" si="82"/>
        <v>40566.894523682815</v>
      </c>
      <c r="D740" s="8">
        <f t="shared" si="84"/>
        <v>382628.3902776968</v>
      </c>
      <c r="E740" s="8">
        <f t="shared" si="85"/>
        <v>190669.3230271421</v>
      </c>
      <c r="F740" s="8">
        <f t="shared" si="86"/>
        <v>208858.68722937733</v>
      </c>
      <c r="G740" s="8">
        <f t="shared" si="83"/>
        <v>0</v>
      </c>
      <c r="H740" s="8">
        <f t="shared" si="83"/>
        <v>41.868</v>
      </c>
      <c r="I740" s="8">
        <f t="shared" si="87"/>
        <v>178100.20263188827</v>
      </c>
      <c r="J740" s="8"/>
      <c r="K740" s="11">
        <f t="shared" si="81"/>
        <v>0.16903245501915867</v>
      </c>
      <c r="L740" s="11">
        <f t="shared" si="81"/>
        <v>0.03368062669109244</v>
      </c>
      <c r="M740" s="11">
        <f t="shared" si="81"/>
        <v>0.3176768674475007</v>
      </c>
      <c r="N740" s="11">
        <f t="shared" si="81"/>
        <v>0.15830302924892184</v>
      </c>
      <c r="O740" s="11">
        <f t="shared" si="81"/>
        <v>0.1734047320693375</v>
      </c>
      <c r="P740" s="11">
        <f t="shared" si="81"/>
        <v>0</v>
      </c>
      <c r="Q740" s="11">
        <f t="shared" si="81"/>
        <v>3.4760868310474764E-05</v>
      </c>
      <c r="R740" s="11">
        <f t="shared" si="81"/>
        <v>0.1478675286556783</v>
      </c>
      <c r="T740" s="9"/>
    </row>
    <row r="741" spans="1:20" s="7" customFormat="1" ht="11.25">
      <c r="A741" s="7">
        <v>1976</v>
      </c>
      <c r="B741" s="8">
        <f t="shared" si="82"/>
        <v>212147.62571415247</v>
      </c>
      <c r="C741" s="8">
        <f t="shared" si="82"/>
        <v>44062.52161622756</v>
      </c>
      <c r="D741" s="8">
        <f t="shared" si="84"/>
        <v>403815.31157686986</v>
      </c>
      <c r="E741" s="8">
        <f t="shared" si="85"/>
        <v>197870.51081184423</v>
      </c>
      <c r="F741" s="8">
        <f t="shared" si="86"/>
        <v>228561.5302289578</v>
      </c>
      <c r="G741" s="8">
        <f t="shared" si="83"/>
        <v>0</v>
      </c>
      <c r="H741" s="8">
        <f t="shared" si="83"/>
        <v>41.868</v>
      </c>
      <c r="I741" s="8">
        <f t="shared" si="87"/>
        <v>180507.69203007192</v>
      </c>
      <c r="J741" s="8"/>
      <c r="K741" s="11">
        <f t="shared" si="81"/>
        <v>0.16743997126410282</v>
      </c>
      <c r="L741" s="11">
        <f t="shared" si="81"/>
        <v>0.034776855637243524</v>
      </c>
      <c r="M741" s="11">
        <f t="shared" si="81"/>
        <v>0.3187159127462495</v>
      </c>
      <c r="N741" s="11">
        <f t="shared" si="81"/>
        <v>0.1561715929311875</v>
      </c>
      <c r="O741" s="11">
        <f t="shared" si="81"/>
        <v>0.18039483555277436</v>
      </c>
      <c r="P741" s="11">
        <f t="shared" si="81"/>
        <v>0</v>
      </c>
      <c r="Q741" s="11">
        <f t="shared" si="81"/>
        <v>3.304480402873437E-05</v>
      </c>
      <c r="R741" s="11">
        <f t="shared" si="81"/>
        <v>0.1424677870644135</v>
      </c>
      <c r="T741" s="9"/>
    </row>
    <row r="742" spans="1:20" s="7" customFormat="1" ht="11.25">
      <c r="A742" s="7">
        <v>1977</v>
      </c>
      <c r="B742" s="8">
        <f t="shared" si="82"/>
        <v>198348.10298281952</v>
      </c>
      <c r="C742" s="8">
        <f t="shared" si="82"/>
        <v>45593.13361496823</v>
      </c>
      <c r="D742" s="8">
        <f t="shared" si="84"/>
        <v>393746.9652382808</v>
      </c>
      <c r="E742" s="8">
        <f t="shared" si="85"/>
        <v>205867.51793927985</v>
      </c>
      <c r="F742" s="8">
        <f t="shared" si="86"/>
        <v>221994.03461426217</v>
      </c>
      <c r="G742" s="8">
        <f t="shared" si="83"/>
        <v>0</v>
      </c>
      <c r="H742" s="8">
        <f t="shared" si="83"/>
        <v>41.868</v>
      </c>
      <c r="I742" s="8">
        <f t="shared" si="87"/>
        <v>182943.56660938243</v>
      </c>
      <c r="J742" s="8"/>
      <c r="K742" s="11">
        <f t="shared" si="81"/>
        <v>0.15886464773319214</v>
      </c>
      <c r="L742" s="11">
        <f t="shared" si="81"/>
        <v>0.036517299645773146</v>
      </c>
      <c r="M742" s="11">
        <f t="shared" si="81"/>
        <v>0.31536713478934103</v>
      </c>
      <c r="N742" s="11">
        <f t="shared" si="81"/>
        <v>0.1648872372626783</v>
      </c>
      <c r="O742" s="11">
        <f t="shared" si="81"/>
        <v>0.17780358661115894</v>
      </c>
      <c r="P742" s="11">
        <f t="shared" si="81"/>
        <v>0</v>
      </c>
      <c r="Q742" s="11">
        <f t="shared" si="81"/>
        <v>3.353369642193863E-05</v>
      </c>
      <c r="R742" s="11">
        <f aca="true" t="shared" si="88" ref="R742:R765">I742/SUM($B742:$I742)</f>
        <v>0.14652656026143446</v>
      </c>
      <c r="T742" s="9"/>
    </row>
    <row r="743" spans="1:20" s="7" customFormat="1" ht="11.25">
      <c r="A743" s="7">
        <v>1978</v>
      </c>
      <c r="B743" s="8">
        <f t="shared" si="82"/>
        <v>199958.96148814732</v>
      </c>
      <c r="C743" s="8">
        <f t="shared" si="82"/>
        <v>43655.0890867664</v>
      </c>
      <c r="D743" s="8">
        <f t="shared" si="84"/>
        <v>412522.2688022358</v>
      </c>
      <c r="E743" s="8">
        <f t="shared" si="85"/>
        <v>218343.85552957424</v>
      </c>
      <c r="F743" s="8">
        <f t="shared" si="86"/>
        <v>226228.78769067896</v>
      </c>
      <c r="G743" s="8">
        <f t="shared" si="83"/>
        <v>0</v>
      </c>
      <c r="H743" s="8">
        <f t="shared" si="83"/>
        <v>0</v>
      </c>
      <c r="I743" s="8">
        <f t="shared" si="87"/>
        <v>185408.17188838785</v>
      </c>
      <c r="J743" s="8"/>
      <c r="K743" s="11">
        <f aca="true" t="shared" si="89" ref="K743:Q765">B743/SUM($B743:$I743)</f>
        <v>0.15547492224967052</v>
      </c>
      <c r="L743" s="11">
        <f t="shared" si="89"/>
        <v>0.03394332282511762</v>
      </c>
      <c r="M743" s="11">
        <f t="shared" si="89"/>
        <v>0.3207501538863865</v>
      </c>
      <c r="N743" s="11">
        <f t="shared" si="89"/>
        <v>0.16976980531160676</v>
      </c>
      <c r="O743" s="11">
        <f t="shared" si="89"/>
        <v>0.1759006093804424</v>
      </c>
      <c r="P743" s="11">
        <f t="shared" si="89"/>
        <v>0</v>
      </c>
      <c r="Q743" s="11">
        <f t="shared" si="89"/>
        <v>0</v>
      </c>
      <c r="R743" s="11">
        <f t="shared" si="88"/>
        <v>0.1441611863467762</v>
      </c>
      <c r="T743" s="9"/>
    </row>
    <row r="744" spans="1:20" s="7" customFormat="1" ht="11.25">
      <c r="A744" s="7">
        <v>1979</v>
      </c>
      <c r="B744" s="8">
        <f t="shared" si="82"/>
        <v>211807.4490661028</v>
      </c>
      <c r="C744" s="8">
        <f t="shared" si="82"/>
        <v>43907.19897128867</v>
      </c>
      <c r="D744" s="8">
        <f t="shared" si="84"/>
        <v>429816.7883089944</v>
      </c>
      <c r="E744" s="8">
        <f t="shared" si="85"/>
        <v>229355.2149868685</v>
      </c>
      <c r="F744" s="8">
        <f t="shared" si="86"/>
        <v>237805.25090051192</v>
      </c>
      <c r="G744" s="8">
        <f t="shared" si="83"/>
        <v>0</v>
      </c>
      <c r="H744" s="8">
        <f t="shared" si="83"/>
        <v>41.868</v>
      </c>
      <c r="I744" s="8">
        <f t="shared" si="87"/>
        <v>187901.85989649026</v>
      </c>
      <c r="J744" s="8"/>
      <c r="K744" s="11">
        <f t="shared" si="89"/>
        <v>0.1579903176566503</v>
      </c>
      <c r="L744" s="11">
        <f t="shared" si="89"/>
        <v>0.032751030917343764</v>
      </c>
      <c r="M744" s="11">
        <f t="shared" si="89"/>
        <v>0.3206067171788007</v>
      </c>
      <c r="N744" s="11">
        <f t="shared" si="89"/>
        <v>0.1710794565146566</v>
      </c>
      <c r="O744" s="11">
        <f t="shared" si="89"/>
        <v>0.17738246362839596</v>
      </c>
      <c r="P744" s="11">
        <f t="shared" si="89"/>
        <v>0</v>
      </c>
      <c r="Q744" s="11">
        <f t="shared" si="89"/>
        <v>3.122996216051045E-05</v>
      </c>
      <c r="R744" s="11">
        <f t="shared" si="88"/>
        <v>0.14015878414199215</v>
      </c>
      <c r="T744" s="9"/>
    </row>
    <row r="745" spans="1:20" s="7" customFormat="1" ht="11.25">
      <c r="A745" s="7">
        <v>1980</v>
      </c>
      <c r="B745" s="8">
        <f aca="true" t="shared" si="90" ref="B745:C764">C91+C202+C311</f>
        <v>199417.284</v>
      </c>
      <c r="C745" s="8">
        <f t="shared" si="90"/>
        <v>39858.335999999996</v>
      </c>
      <c r="D745" s="8">
        <f t="shared" si="84"/>
        <v>449752.9357402598</v>
      </c>
      <c r="E745" s="8">
        <f t="shared" si="85"/>
        <v>224663.68800000002</v>
      </c>
      <c r="F745" s="8">
        <f t="shared" si="86"/>
        <v>228566.24000000002</v>
      </c>
      <c r="G745" s="8">
        <f aca="true" t="shared" si="91" ref="G745:H764">H91+H202+H311</f>
        <v>0</v>
      </c>
      <c r="H745" s="8">
        <f t="shared" si="91"/>
        <v>41.868</v>
      </c>
      <c r="I745" s="8">
        <f t="shared" si="87"/>
        <v>188713.8509830301</v>
      </c>
      <c r="J745" s="8"/>
      <c r="K745" s="11">
        <f t="shared" si="89"/>
        <v>0.14982355830011956</v>
      </c>
      <c r="L745" s="11">
        <f t="shared" si="89"/>
        <v>0.02994583823256641</v>
      </c>
      <c r="M745" s="11">
        <f t="shared" si="89"/>
        <v>0.33790243170963424</v>
      </c>
      <c r="N745" s="11">
        <f t="shared" si="89"/>
        <v>0.1687913528949069</v>
      </c>
      <c r="O745" s="11">
        <f t="shared" si="89"/>
        <v>0.17172336668710783</v>
      </c>
      <c r="P745" s="11">
        <f t="shared" si="89"/>
        <v>0</v>
      </c>
      <c r="Q745" s="11">
        <f t="shared" si="89"/>
        <v>3.14557124291664E-05</v>
      </c>
      <c r="R745" s="11">
        <f t="shared" si="88"/>
        <v>0.14178199646323578</v>
      </c>
      <c r="T745" s="9"/>
    </row>
    <row r="746" spans="1:20" s="7" customFormat="1" ht="11.25">
      <c r="A746" s="7">
        <v>1981</v>
      </c>
      <c r="B746" s="8">
        <f t="shared" si="90"/>
        <v>183235.30200000003</v>
      </c>
      <c r="C746" s="8">
        <f t="shared" si="90"/>
        <v>34143.35400000001</v>
      </c>
      <c r="D746" s="8">
        <f t="shared" si="84"/>
        <v>435055.50623376627</v>
      </c>
      <c r="E746" s="8">
        <f t="shared" si="85"/>
        <v>214531.63200000004</v>
      </c>
      <c r="F746" s="8">
        <f t="shared" si="86"/>
        <v>235107.56</v>
      </c>
      <c r="G746" s="8">
        <f t="shared" si="91"/>
        <v>0</v>
      </c>
      <c r="H746" s="8">
        <f t="shared" si="91"/>
        <v>83.736</v>
      </c>
      <c r="I746" s="8">
        <f t="shared" si="87"/>
        <v>191554.3715333619</v>
      </c>
      <c r="J746" s="8"/>
      <c r="K746" s="11">
        <f t="shared" si="89"/>
        <v>0.14163537033962129</v>
      </c>
      <c r="L746" s="11">
        <f t="shared" si="89"/>
        <v>0.026391784419504433</v>
      </c>
      <c r="M746" s="11">
        <f t="shared" si="89"/>
        <v>0.33628480468087363</v>
      </c>
      <c r="N746" s="11">
        <f t="shared" si="89"/>
        <v>0.16582649094486906</v>
      </c>
      <c r="O746" s="11">
        <f t="shared" si="89"/>
        <v>0.18173106364757552</v>
      </c>
      <c r="P746" s="11">
        <f t="shared" si="89"/>
        <v>0</v>
      </c>
      <c r="Q746" s="11">
        <f t="shared" si="89"/>
        <v>6.472540630166629E-05</v>
      </c>
      <c r="R746" s="11">
        <f t="shared" si="88"/>
        <v>0.14806576056125428</v>
      </c>
      <c r="T746" s="9"/>
    </row>
    <row r="747" spans="1:20" s="7" customFormat="1" ht="11.25">
      <c r="A747" s="7">
        <v>1982</v>
      </c>
      <c r="B747" s="8">
        <f t="shared" si="90"/>
        <v>169858.47600000002</v>
      </c>
      <c r="C747" s="8">
        <f t="shared" si="90"/>
        <v>29893.752000000004</v>
      </c>
      <c r="D747" s="8">
        <f t="shared" si="84"/>
        <v>451381.4583896104</v>
      </c>
      <c r="E747" s="8">
        <f t="shared" si="85"/>
        <v>216876.24000000005</v>
      </c>
      <c r="F747" s="8">
        <f t="shared" si="86"/>
        <v>228646.548</v>
      </c>
      <c r="G747" s="8">
        <f t="shared" si="91"/>
        <v>0</v>
      </c>
      <c r="H747" s="8">
        <f t="shared" si="91"/>
        <v>41.868</v>
      </c>
      <c r="I747" s="8">
        <f t="shared" si="87"/>
        <v>194424.57337689266</v>
      </c>
      <c r="J747" s="8"/>
      <c r="K747" s="11">
        <f t="shared" si="89"/>
        <v>0.1315587183263337</v>
      </c>
      <c r="L747" s="11">
        <f t="shared" si="89"/>
        <v>0.023153296742667553</v>
      </c>
      <c r="M747" s="11">
        <f t="shared" si="89"/>
        <v>0.3496037851064227</v>
      </c>
      <c r="N747" s="11">
        <f t="shared" si="89"/>
        <v>0.1679748979369999</v>
      </c>
      <c r="O747" s="11">
        <f t="shared" si="89"/>
        <v>0.17709123214210712</v>
      </c>
      <c r="P747" s="11">
        <f t="shared" si="89"/>
        <v>0</v>
      </c>
      <c r="Q747" s="11">
        <f t="shared" si="89"/>
        <v>3.24275864743243E-05</v>
      </c>
      <c r="R747" s="11">
        <f t="shared" si="88"/>
        <v>0.15058564215899484</v>
      </c>
      <c r="T747" s="9"/>
    </row>
    <row r="748" spans="1:20" s="7" customFormat="1" ht="11.25">
      <c r="A748" s="7">
        <v>1983</v>
      </c>
      <c r="B748" s="8">
        <f t="shared" si="90"/>
        <v>178818.22800000003</v>
      </c>
      <c r="C748" s="8">
        <f t="shared" si="90"/>
        <v>30647.376000000004</v>
      </c>
      <c r="D748" s="8">
        <f t="shared" si="84"/>
        <v>436285.3563116883</v>
      </c>
      <c r="E748" s="8">
        <f t="shared" si="85"/>
        <v>220853.7</v>
      </c>
      <c r="F748" s="8">
        <f t="shared" si="86"/>
        <v>228826.324</v>
      </c>
      <c r="G748" s="8">
        <f t="shared" si="91"/>
        <v>0</v>
      </c>
      <c r="H748" s="8">
        <f t="shared" si="91"/>
        <v>41.868</v>
      </c>
      <c r="I748" s="8">
        <f t="shared" si="87"/>
        <v>197324.83005570795</v>
      </c>
      <c r="J748" s="8"/>
      <c r="K748" s="11">
        <f t="shared" si="89"/>
        <v>0.13831880304159005</v>
      </c>
      <c r="L748" s="11">
        <f t="shared" si="89"/>
        <v>0.023706242993782232</v>
      </c>
      <c r="M748" s="11">
        <f t="shared" si="89"/>
        <v>0.3374738075897181</v>
      </c>
      <c r="N748" s="11">
        <f t="shared" si="89"/>
        <v>0.17083392321338972</v>
      </c>
      <c r="O748" s="11">
        <f t="shared" si="89"/>
        <v>0.1770008773383386</v>
      </c>
      <c r="P748" s="11">
        <f t="shared" si="89"/>
        <v>0</v>
      </c>
      <c r="Q748" s="11">
        <f t="shared" si="89"/>
        <v>3.238557786035824E-05</v>
      </c>
      <c r="R748" s="11">
        <f t="shared" si="88"/>
        <v>0.1526339602453207</v>
      </c>
      <c r="T748" s="9"/>
    </row>
    <row r="749" spans="1:20" s="7" customFormat="1" ht="11.25">
      <c r="A749" s="7">
        <v>1984</v>
      </c>
      <c r="B749" s="8">
        <f t="shared" si="90"/>
        <v>195670.09800000003</v>
      </c>
      <c r="C749" s="8">
        <f t="shared" si="90"/>
        <v>32468.634000000002</v>
      </c>
      <c r="D749" s="8">
        <f t="shared" si="84"/>
        <v>447309.52924675326</v>
      </c>
      <c r="E749" s="8">
        <f t="shared" si="85"/>
        <v>222402.816</v>
      </c>
      <c r="F749" s="8">
        <f t="shared" si="86"/>
        <v>235985.62799999997</v>
      </c>
      <c r="G749" s="8">
        <f t="shared" si="91"/>
        <v>0</v>
      </c>
      <c r="H749" s="8">
        <f t="shared" si="91"/>
        <v>41.868</v>
      </c>
      <c r="I749" s="8">
        <f t="shared" si="87"/>
        <v>200255.52230855092</v>
      </c>
      <c r="J749" s="8"/>
      <c r="K749" s="11">
        <f t="shared" si="89"/>
        <v>0.14666449096224965</v>
      </c>
      <c r="L749" s="11">
        <f t="shared" si="89"/>
        <v>0.024336859471750207</v>
      </c>
      <c r="M749" s="11">
        <f t="shared" si="89"/>
        <v>0.3352807867942018</v>
      </c>
      <c r="N749" s="11">
        <f t="shared" si="89"/>
        <v>0.16670199550475445</v>
      </c>
      <c r="O749" s="11">
        <f t="shared" si="89"/>
        <v>0.17688299008787126</v>
      </c>
      <c r="P749" s="11">
        <f t="shared" si="89"/>
        <v>0</v>
      </c>
      <c r="Q749" s="11">
        <f t="shared" si="89"/>
        <v>3.1382152768214324E-05</v>
      </c>
      <c r="R749" s="11">
        <f t="shared" si="88"/>
        <v>0.1501014950264043</v>
      </c>
      <c r="T749" s="9"/>
    </row>
    <row r="750" spans="1:20" s="7" customFormat="1" ht="11.25">
      <c r="A750" s="7">
        <v>1985</v>
      </c>
      <c r="B750" s="8">
        <f t="shared" si="90"/>
        <v>191839.176</v>
      </c>
      <c r="C750" s="8">
        <f t="shared" si="90"/>
        <v>30772.980000000003</v>
      </c>
      <c r="D750" s="8">
        <f t="shared" si="84"/>
        <v>480569.6409350649</v>
      </c>
      <c r="E750" s="8">
        <f t="shared" si="85"/>
        <v>232702.34399999998</v>
      </c>
      <c r="F750" s="8">
        <f t="shared" si="86"/>
        <v>246740.18000000002</v>
      </c>
      <c r="G750" s="8">
        <f t="shared" si="91"/>
        <v>0</v>
      </c>
      <c r="H750" s="8">
        <f t="shared" si="91"/>
        <v>167.472</v>
      </c>
      <c r="I750" s="8">
        <f t="shared" si="87"/>
        <v>203217.0382421301</v>
      </c>
      <c r="J750" s="8"/>
      <c r="K750" s="11">
        <f t="shared" si="89"/>
        <v>0.13841122198122144</v>
      </c>
      <c r="L750" s="11">
        <f t="shared" si="89"/>
        <v>0.022202585804495363</v>
      </c>
      <c r="M750" s="11">
        <f t="shared" si="89"/>
        <v>0.3467291334117237</v>
      </c>
      <c r="N750" s="11">
        <f t="shared" si="89"/>
        <v>0.16789383932161253</v>
      </c>
      <c r="O750" s="11">
        <f t="shared" si="89"/>
        <v>0.17802208358978008</v>
      </c>
      <c r="P750" s="11">
        <f t="shared" si="89"/>
        <v>0</v>
      </c>
      <c r="Q750" s="11">
        <f t="shared" si="89"/>
        <v>0.00012083039893602918</v>
      </c>
      <c r="R750" s="11">
        <f t="shared" si="88"/>
        <v>0.14662030549223082</v>
      </c>
      <c r="T750" s="9"/>
    </row>
    <row r="751" spans="1:20" s="7" customFormat="1" ht="11.25">
      <c r="A751" s="7">
        <v>1986</v>
      </c>
      <c r="B751" s="8">
        <f t="shared" si="90"/>
        <v>181769.922</v>
      </c>
      <c r="C751" s="8">
        <f t="shared" si="90"/>
        <v>29161.062000000005</v>
      </c>
      <c r="D751" s="8">
        <f t="shared" si="84"/>
        <v>471458.6178701299</v>
      </c>
      <c r="E751" s="8">
        <f t="shared" si="85"/>
        <v>235842.44400000002</v>
      </c>
      <c r="F751" s="8">
        <f t="shared" si="86"/>
        <v>243993.37199999997</v>
      </c>
      <c r="G751" s="8">
        <f t="shared" si="91"/>
        <v>0</v>
      </c>
      <c r="H751" s="8">
        <f t="shared" si="91"/>
        <v>167.472</v>
      </c>
      <c r="I751" s="8">
        <f t="shared" si="87"/>
        <v>206209.77350720213</v>
      </c>
      <c r="J751" s="8"/>
      <c r="K751" s="11">
        <f t="shared" si="89"/>
        <v>0.13281423956273927</v>
      </c>
      <c r="L751" s="11">
        <f t="shared" si="89"/>
        <v>0.02130717905227408</v>
      </c>
      <c r="M751" s="11">
        <f t="shared" si="89"/>
        <v>0.34448173343949273</v>
      </c>
      <c r="N751" s="11">
        <f t="shared" si="89"/>
        <v>0.17232353137323744</v>
      </c>
      <c r="O751" s="11">
        <f t="shared" si="89"/>
        <v>0.17827918834959153</v>
      </c>
      <c r="P751" s="11">
        <f t="shared" si="89"/>
        <v>0</v>
      </c>
      <c r="Q751" s="11">
        <f t="shared" si="89"/>
        <v>0.0001223671445931031</v>
      </c>
      <c r="R751" s="11">
        <f t="shared" si="88"/>
        <v>0.15067176107807181</v>
      </c>
      <c r="T751" s="9"/>
    </row>
    <row r="752" spans="1:20" s="7" customFormat="1" ht="11.25">
      <c r="A752" s="7">
        <v>1987</v>
      </c>
      <c r="B752" s="8">
        <f t="shared" si="90"/>
        <v>178064.604</v>
      </c>
      <c r="C752" s="8">
        <f t="shared" si="90"/>
        <v>29935.620000000003</v>
      </c>
      <c r="D752" s="8">
        <f t="shared" si="84"/>
        <v>491143.1395324676</v>
      </c>
      <c r="E752" s="8">
        <f t="shared" si="85"/>
        <v>245011.536</v>
      </c>
      <c r="F752" s="8">
        <f t="shared" si="86"/>
        <v>268234.944</v>
      </c>
      <c r="G752" s="8">
        <f t="shared" si="91"/>
        <v>0</v>
      </c>
      <c r="H752" s="8">
        <f t="shared" si="91"/>
        <v>125.60400000000001</v>
      </c>
      <c r="I752" s="8">
        <f t="shared" si="87"/>
        <v>209234.13147958805</v>
      </c>
      <c r="J752" s="8"/>
      <c r="K752" s="11">
        <f t="shared" si="89"/>
        <v>0.125243296448685</v>
      </c>
      <c r="L752" s="11">
        <f t="shared" si="89"/>
        <v>0.02105548012245704</v>
      </c>
      <c r="M752" s="11">
        <f t="shared" si="89"/>
        <v>0.3454498223757188</v>
      </c>
      <c r="N752" s="11">
        <f t="shared" si="89"/>
        <v>0.17233100654072528</v>
      </c>
      <c r="O752" s="11">
        <f t="shared" si="89"/>
        <v>0.18866539365279147</v>
      </c>
      <c r="P752" s="11">
        <f t="shared" si="89"/>
        <v>0</v>
      </c>
      <c r="Q752" s="11">
        <f t="shared" si="89"/>
        <v>8.83446718424771E-05</v>
      </c>
      <c r="R752" s="11">
        <f t="shared" si="88"/>
        <v>0.14716665618777994</v>
      </c>
      <c r="T752" s="9"/>
    </row>
    <row r="753" spans="1:20" s="7" customFormat="1" ht="11.25">
      <c r="A753" s="7">
        <v>1988</v>
      </c>
      <c r="B753" s="8">
        <f t="shared" si="90"/>
        <v>184030.794</v>
      </c>
      <c r="C753" s="8">
        <f t="shared" si="90"/>
        <v>30710.178</v>
      </c>
      <c r="D753" s="8">
        <f t="shared" si="84"/>
        <v>545605.6376103896</v>
      </c>
      <c r="E753" s="8">
        <f t="shared" si="85"/>
        <v>251040.52800000005</v>
      </c>
      <c r="F753" s="8">
        <f t="shared" si="86"/>
        <v>255143.972</v>
      </c>
      <c r="G753" s="8">
        <f t="shared" si="91"/>
        <v>0</v>
      </c>
      <c r="H753" s="8">
        <f t="shared" si="91"/>
        <v>125.60400000000001</v>
      </c>
      <c r="I753" s="8">
        <f t="shared" si="87"/>
        <v>212290.52344628892</v>
      </c>
      <c r="J753" s="8"/>
      <c r="K753" s="11">
        <f t="shared" si="89"/>
        <v>0.12443364400629207</v>
      </c>
      <c r="L753" s="11">
        <f t="shared" si="89"/>
        <v>0.02076489088354345</v>
      </c>
      <c r="M753" s="11">
        <f t="shared" si="89"/>
        <v>0.3689148767039348</v>
      </c>
      <c r="N753" s="11">
        <f t="shared" si="89"/>
        <v>0.169742720842163</v>
      </c>
      <c r="O753" s="11">
        <f t="shared" si="89"/>
        <v>0.17251729176476494</v>
      </c>
      <c r="P753" s="11">
        <f t="shared" si="89"/>
        <v>0</v>
      </c>
      <c r="Q753" s="11">
        <f t="shared" si="89"/>
        <v>8.492797907379735E-05</v>
      </c>
      <c r="R753" s="11">
        <f t="shared" si="88"/>
        <v>0.14354164782022794</v>
      </c>
      <c r="T753" s="9"/>
    </row>
    <row r="754" spans="1:20" s="7" customFormat="1" ht="11.25">
      <c r="A754" s="7">
        <v>1989</v>
      </c>
      <c r="B754" s="8">
        <f t="shared" si="90"/>
        <v>187422.102</v>
      </c>
      <c r="C754" s="8">
        <f t="shared" si="90"/>
        <v>31631.273999999998</v>
      </c>
      <c r="D754" s="8">
        <f t="shared" si="84"/>
        <v>528305.9820779221</v>
      </c>
      <c r="E754" s="8">
        <f t="shared" si="85"/>
        <v>259790.94000000003</v>
      </c>
      <c r="F754" s="8">
        <f t="shared" si="86"/>
        <v>269767.76800000004</v>
      </c>
      <c r="G754" s="8">
        <f t="shared" si="91"/>
        <v>0</v>
      </c>
      <c r="H754" s="8">
        <f t="shared" si="91"/>
        <v>41.868</v>
      </c>
      <c r="I754" s="8">
        <f t="shared" si="87"/>
        <v>215379.36879687186</v>
      </c>
      <c r="J754" s="8"/>
      <c r="K754" s="11">
        <f t="shared" si="89"/>
        <v>0.12558946992748643</v>
      </c>
      <c r="L754" s="11">
        <f t="shared" si="89"/>
        <v>0.021195765560195683</v>
      </c>
      <c r="M754" s="11">
        <f t="shared" si="89"/>
        <v>0.35401197372488313</v>
      </c>
      <c r="N754" s="11">
        <f t="shared" si="89"/>
        <v>0.17408302488552513</v>
      </c>
      <c r="O754" s="11">
        <f t="shared" si="89"/>
        <v>0.1807683865728981</v>
      </c>
      <c r="P754" s="11">
        <f t="shared" si="89"/>
        <v>0</v>
      </c>
      <c r="Q754" s="11">
        <f t="shared" si="89"/>
        <v>2.8055282012171656E-05</v>
      </c>
      <c r="R754" s="11">
        <f t="shared" si="88"/>
        <v>0.14432332404699924</v>
      </c>
      <c r="T754" s="9"/>
    </row>
    <row r="755" spans="1:20" s="7" customFormat="1" ht="11.25">
      <c r="A755" s="7">
        <v>1990</v>
      </c>
      <c r="B755" s="8">
        <f t="shared" si="90"/>
        <v>181979.262</v>
      </c>
      <c r="C755" s="8">
        <f t="shared" si="90"/>
        <v>34268.958</v>
      </c>
      <c r="D755" s="8">
        <f t="shared" si="84"/>
        <v>490726.22259740264</v>
      </c>
      <c r="E755" s="8">
        <f t="shared" si="85"/>
        <v>268415.748</v>
      </c>
      <c r="F755" s="8">
        <f t="shared" si="86"/>
        <v>288738.95</v>
      </c>
      <c r="G755" s="8">
        <f t="shared" si="91"/>
        <v>0</v>
      </c>
      <c r="H755" s="8">
        <f t="shared" si="91"/>
        <v>41.868</v>
      </c>
      <c r="I755" s="8">
        <f t="shared" si="87"/>
        <v>216717.532851781</v>
      </c>
      <c r="J755" s="8"/>
      <c r="K755" s="11">
        <f t="shared" si="89"/>
        <v>0.1228851847431521</v>
      </c>
      <c r="L755" s="11">
        <f t="shared" si="89"/>
        <v>0.023140808400384218</v>
      </c>
      <c r="M755" s="11">
        <f t="shared" si="89"/>
        <v>0.3313728270982383</v>
      </c>
      <c r="N755" s="11">
        <f t="shared" si="89"/>
        <v>0.18125317367729168</v>
      </c>
      <c r="O755" s="11">
        <f t="shared" si="89"/>
        <v>0.19497682770739977</v>
      </c>
      <c r="P755" s="11">
        <f t="shared" si="89"/>
        <v>0</v>
      </c>
      <c r="Q755" s="11">
        <f t="shared" si="89"/>
        <v>2.8272215516657566E-05</v>
      </c>
      <c r="R755" s="11">
        <f t="shared" si="88"/>
        <v>0.14634290615801732</v>
      </c>
      <c r="T755" s="9"/>
    </row>
    <row r="756" spans="1:20" s="7" customFormat="1" ht="11.25">
      <c r="A756" s="7">
        <v>1991</v>
      </c>
      <c r="B756" s="8">
        <f t="shared" si="90"/>
        <v>178085.538</v>
      </c>
      <c r="C756" s="8">
        <f t="shared" si="90"/>
        <v>35357.526</v>
      </c>
      <c r="D756" s="8">
        <f t="shared" si="84"/>
        <v>513693.5140259741</v>
      </c>
      <c r="E756" s="8">
        <f t="shared" si="85"/>
        <v>298644.448</v>
      </c>
      <c r="F756" s="8">
        <f t="shared" si="86"/>
        <v>302691.1</v>
      </c>
      <c r="G756" s="8">
        <f t="shared" si="91"/>
        <v>0</v>
      </c>
      <c r="H756" s="8">
        <f t="shared" si="91"/>
        <v>41.868</v>
      </c>
      <c r="I756" s="8">
        <f t="shared" si="87"/>
        <v>219762.8279723307</v>
      </c>
      <c r="J756" s="8"/>
      <c r="K756" s="11">
        <f t="shared" si="89"/>
        <v>0.11502176837482554</v>
      </c>
      <c r="L756" s="11">
        <f t="shared" si="89"/>
        <v>0.022836695284481054</v>
      </c>
      <c r="M756" s="11">
        <f t="shared" si="89"/>
        <v>0.33178402384333866</v>
      </c>
      <c r="N756" s="11">
        <f t="shared" si="89"/>
        <v>0.19288827666783154</v>
      </c>
      <c r="O756" s="11">
        <f t="shared" si="89"/>
        <v>0.19550192555962154</v>
      </c>
      <c r="P756" s="11">
        <f t="shared" si="89"/>
        <v>0</v>
      </c>
      <c r="Q756" s="11">
        <f t="shared" si="89"/>
        <v>2.704167588452464E-05</v>
      </c>
      <c r="R756" s="11">
        <f t="shared" si="88"/>
        <v>0.14194026859401718</v>
      </c>
      <c r="T756" s="9"/>
    </row>
    <row r="757" spans="1:20" s="7" customFormat="1" ht="11.25">
      <c r="A757" s="7">
        <v>1992</v>
      </c>
      <c r="B757" s="8">
        <f t="shared" si="90"/>
        <v>161003.394</v>
      </c>
      <c r="C757" s="8">
        <f t="shared" si="90"/>
        <v>32384.898</v>
      </c>
      <c r="D757" s="8">
        <f t="shared" si="84"/>
        <v>518389.3537402598</v>
      </c>
      <c r="E757" s="8">
        <f t="shared" si="85"/>
        <v>304045.41599999997</v>
      </c>
      <c r="F757" s="8">
        <f t="shared" si="86"/>
        <v>284146.0520000001</v>
      </c>
      <c r="G757" s="8">
        <f t="shared" si="91"/>
        <v>0</v>
      </c>
      <c r="H757" s="8">
        <f t="shared" si="91"/>
        <v>41.868</v>
      </c>
      <c r="I757" s="8">
        <f t="shared" si="87"/>
        <v>222840.56155676156</v>
      </c>
      <c r="J757" s="8"/>
      <c r="K757" s="11">
        <f t="shared" si="89"/>
        <v>0.10572494391109366</v>
      </c>
      <c r="L757" s="11">
        <f t="shared" si="89"/>
        <v>0.021265958682936143</v>
      </c>
      <c r="M757" s="11">
        <f t="shared" si="89"/>
        <v>0.34040701867624634</v>
      </c>
      <c r="N757" s="11">
        <f t="shared" si="89"/>
        <v>0.19965532250223952</v>
      </c>
      <c r="O757" s="11">
        <f t="shared" si="89"/>
        <v>0.18658814987626104</v>
      </c>
      <c r="P757" s="11">
        <f t="shared" si="89"/>
        <v>0</v>
      </c>
      <c r="Q757" s="11">
        <f t="shared" si="89"/>
        <v>2.7493159253957524E-05</v>
      </c>
      <c r="R757" s="11">
        <f t="shared" si="88"/>
        <v>0.1463311131919693</v>
      </c>
      <c r="T757" s="9"/>
    </row>
    <row r="758" spans="1:20" s="7" customFormat="1" ht="11.25">
      <c r="A758" s="7">
        <v>1993</v>
      </c>
      <c r="B758" s="8">
        <f t="shared" si="90"/>
        <v>162678.114</v>
      </c>
      <c r="C758" s="8">
        <f t="shared" si="90"/>
        <v>36697.302</v>
      </c>
      <c r="D758" s="8">
        <f t="shared" si="84"/>
        <v>535337.2933506494</v>
      </c>
      <c r="E758" s="8">
        <f t="shared" si="85"/>
        <v>309362.654</v>
      </c>
      <c r="F758" s="8">
        <f t="shared" si="86"/>
        <v>293005.2665714286</v>
      </c>
      <c r="G758" s="8">
        <f t="shared" si="91"/>
        <v>0</v>
      </c>
      <c r="H758" s="8">
        <f t="shared" si="91"/>
        <v>41.868</v>
      </c>
      <c r="I758" s="8">
        <f t="shared" si="87"/>
        <v>225951.1705010718</v>
      </c>
      <c r="J758" s="8"/>
      <c r="K758" s="11">
        <f t="shared" si="89"/>
        <v>0.10407578176664695</v>
      </c>
      <c r="L758" s="11">
        <f t="shared" si="89"/>
        <v>0.02347765351137976</v>
      </c>
      <c r="M758" s="11">
        <f t="shared" si="89"/>
        <v>0.3424901232522873</v>
      </c>
      <c r="N758" s="11">
        <f t="shared" si="89"/>
        <v>0.1979194328774595</v>
      </c>
      <c r="O758" s="11">
        <f t="shared" si="89"/>
        <v>0.18745454708287446</v>
      </c>
      <c r="P758" s="11">
        <f t="shared" si="89"/>
        <v>0</v>
      </c>
      <c r="Q758" s="11">
        <f t="shared" si="89"/>
        <v>2.6785685694671716E-05</v>
      </c>
      <c r="R758" s="11">
        <f t="shared" si="88"/>
        <v>0.14455567582365741</v>
      </c>
      <c r="T758" s="9"/>
    </row>
    <row r="759" spans="1:20" s="7" customFormat="1" ht="11.25">
      <c r="A759" s="7">
        <v>1994</v>
      </c>
      <c r="B759" s="8">
        <f t="shared" si="90"/>
        <v>167848.812</v>
      </c>
      <c r="C759" s="8">
        <f t="shared" si="90"/>
        <v>34457.364</v>
      </c>
      <c r="D759" s="8">
        <f t="shared" si="84"/>
        <v>520742.60979220783</v>
      </c>
      <c r="E759" s="8">
        <f t="shared" si="85"/>
        <v>304799.042</v>
      </c>
      <c r="F759" s="8">
        <f t="shared" si="86"/>
        <v>304104.4765714286</v>
      </c>
      <c r="G759" s="8">
        <f t="shared" si="91"/>
        <v>0</v>
      </c>
      <c r="H759" s="8">
        <f t="shared" si="91"/>
        <v>41.868</v>
      </c>
      <c r="I759" s="8">
        <f t="shared" si="87"/>
        <v>229095.1005046779</v>
      </c>
      <c r="J759" s="8"/>
      <c r="K759" s="11">
        <f t="shared" si="89"/>
        <v>0.10752031604931725</v>
      </c>
      <c r="L759" s="11">
        <f t="shared" si="89"/>
        <v>0.02207264158358396</v>
      </c>
      <c r="M759" s="11">
        <f t="shared" si="89"/>
        <v>0.33357644488543936</v>
      </c>
      <c r="N759" s="11">
        <f t="shared" si="89"/>
        <v>0.19524766923801118</v>
      </c>
      <c r="O759" s="11">
        <f t="shared" si="89"/>
        <v>0.194802745657635</v>
      </c>
      <c r="P759" s="11">
        <f t="shared" si="89"/>
        <v>0</v>
      </c>
      <c r="Q759" s="11">
        <f t="shared" si="89"/>
        <v>2.681973460945803E-05</v>
      </c>
      <c r="R759" s="11">
        <f t="shared" si="88"/>
        <v>0.14675336285140383</v>
      </c>
      <c r="T759" s="9"/>
    </row>
    <row r="760" spans="1:20" s="7" customFormat="1" ht="11.25">
      <c r="A760" s="7">
        <v>1995</v>
      </c>
      <c r="B760" s="8">
        <f t="shared" si="90"/>
        <v>176348.01600000003</v>
      </c>
      <c r="C760" s="8">
        <f t="shared" si="90"/>
        <v>36257.688</v>
      </c>
      <c r="D760" s="8">
        <f t="shared" si="84"/>
        <v>558607.1125454546</v>
      </c>
      <c r="E760" s="8">
        <f t="shared" si="85"/>
        <v>325900.514</v>
      </c>
      <c r="F760" s="8">
        <f t="shared" si="86"/>
        <v>321721.66257142863</v>
      </c>
      <c r="G760" s="8">
        <f t="shared" si="91"/>
        <v>0</v>
      </c>
      <c r="H760" s="8">
        <f t="shared" si="91"/>
        <v>41.868</v>
      </c>
      <c r="I760" s="8">
        <f t="shared" si="87"/>
        <v>232272.80628882637</v>
      </c>
      <c r="J760" s="8"/>
      <c r="K760" s="11">
        <f t="shared" si="89"/>
        <v>0.10680316841118254</v>
      </c>
      <c r="L760" s="11">
        <f t="shared" si="89"/>
        <v>0.021959055993372285</v>
      </c>
      <c r="M760" s="11">
        <f t="shared" si="89"/>
        <v>0.3383140387407397</v>
      </c>
      <c r="N760" s="11">
        <f t="shared" si="89"/>
        <v>0.19737793637572282</v>
      </c>
      <c r="O760" s="11">
        <f t="shared" si="89"/>
        <v>0.1948470625784751</v>
      </c>
      <c r="P760" s="11">
        <f t="shared" si="89"/>
        <v>0</v>
      </c>
      <c r="Q760" s="11">
        <f t="shared" si="89"/>
        <v>2.5356877590499175E-05</v>
      </c>
      <c r="R760" s="11">
        <f t="shared" si="88"/>
        <v>0.14067338102291718</v>
      </c>
      <c r="T760" s="9"/>
    </row>
    <row r="761" spans="1:20" s="7" customFormat="1" ht="11.25">
      <c r="A761" s="7">
        <v>1996</v>
      </c>
      <c r="B761" s="8">
        <f t="shared" si="90"/>
        <v>179843.994</v>
      </c>
      <c r="C761" s="8">
        <f t="shared" si="90"/>
        <v>37450.92600000001</v>
      </c>
      <c r="D761" s="8">
        <f>E107+E218+E327+D436+E436</f>
        <v>576290.9019220779</v>
      </c>
      <c r="E761" s="8">
        <f>F107+F218+F327</f>
        <v>360148.53599999996</v>
      </c>
      <c r="F761" s="8">
        <f t="shared" si="86"/>
        <v>322412.59057142853</v>
      </c>
      <c r="G761" s="8">
        <f t="shared" si="91"/>
        <v>0</v>
      </c>
      <c r="H761" s="8">
        <f t="shared" si="91"/>
        <v>41.868</v>
      </c>
      <c r="I761" s="8">
        <f t="shared" si="87"/>
        <v>235484.7518214282</v>
      </c>
      <c r="J761" s="8"/>
      <c r="K761" s="11">
        <f t="shared" si="89"/>
        <v>0.10506909572544741</v>
      </c>
      <c r="L761" s="11">
        <f t="shared" si="89"/>
        <v>0.021879712752045796</v>
      </c>
      <c r="M761" s="11">
        <f t="shared" si="89"/>
        <v>0.33668271368436814</v>
      </c>
      <c r="N761" s="11">
        <f t="shared" si="89"/>
        <v>0.2104072544361072</v>
      </c>
      <c r="O761" s="11">
        <f t="shared" si="89"/>
        <v>0.1883610266231015</v>
      </c>
      <c r="P761" s="11">
        <f t="shared" si="89"/>
        <v>0</v>
      </c>
      <c r="Q761" s="11">
        <f t="shared" si="89"/>
        <v>2.4460271382946666E-05</v>
      </c>
      <c r="R761" s="11">
        <f t="shared" si="88"/>
        <v>0.137575736507547</v>
      </c>
      <c r="T761" s="9"/>
    </row>
    <row r="762" spans="1:20" s="7" customFormat="1" ht="11.25">
      <c r="A762" s="7">
        <v>1997</v>
      </c>
      <c r="B762" s="8">
        <f t="shared" si="90"/>
        <v>194895.54000000004</v>
      </c>
      <c r="C762" s="8">
        <f t="shared" si="90"/>
        <v>38058.012</v>
      </c>
      <c r="D762" s="8">
        <f>E108+E219+E328+D437+E437</f>
        <v>553144.460051948</v>
      </c>
      <c r="E762" s="8">
        <f>F108+F219+F328</f>
        <v>343945.62</v>
      </c>
      <c r="F762" s="8">
        <f t="shared" si="86"/>
        <v>331848.9831428571</v>
      </c>
      <c r="G762" s="8">
        <f t="shared" si="91"/>
        <v>0</v>
      </c>
      <c r="H762" s="8">
        <f t="shared" si="91"/>
        <v>41.868</v>
      </c>
      <c r="I762" s="8">
        <f t="shared" si="87"/>
        <v>238731.41054853782</v>
      </c>
      <c r="J762" s="8"/>
      <c r="K762" s="11">
        <f t="shared" si="89"/>
        <v>0.11459954639944867</v>
      </c>
      <c r="L762" s="11">
        <f t="shared" si="89"/>
        <v>0.02237830025286763</v>
      </c>
      <c r="M762" s="11">
        <f t="shared" si="89"/>
        <v>0.3252516923441202</v>
      </c>
      <c r="N762" s="11">
        <f t="shared" si="89"/>
        <v>0.20224173440847917</v>
      </c>
      <c r="O762" s="11">
        <f t="shared" si="89"/>
        <v>0.19512885180076311</v>
      </c>
      <c r="P762" s="11">
        <f t="shared" si="89"/>
        <v>0</v>
      </c>
      <c r="Q762" s="11">
        <f t="shared" si="89"/>
        <v>2.461859213736813E-05</v>
      </c>
      <c r="R762" s="11">
        <f t="shared" si="88"/>
        <v>0.1403752562021839</v>
      </c>
      <c r="T762" s="9"/>
    </row>
    <row r="763" spans="1:20" s="7" customFormat="1" ht="11.25">
      <c r="A763" s="7">
        <v>1998</v>
      </c>
      <c r="B763" s="8">
        <f t="shared" si="90"/>
        <v>195356.08800000002</v>
      </c>
      <c r="C763" s="8">
        <f t="shared" si="90"/>
        <v>37555.596</v>
      </c>
      <c r="D763" s="8">
        <f>E109+E220+E329+D438+E438</f>
        <v>547893.9819650494</v>
      </c>
      <c r="E763" s="8">
        <f>F109+F220+F329</f>
        <v>375430.356</v>
      </c>
      <c r="F763" s="8">
        <f t="shared" si="86"/>
        <v>326259.26914285717</v>
      </c>
      <c r="G763" s="8">
        <f t="shared" si="91"/>
        <v>0</v>
      </c>
      <c r="H763" s="8">
        <f t="shared" si="91"/>
        <v>41.868</v>
      </c>
      <c r="I763" s="8">
        <f t="shared" si="87"/>
        <v>242013.26563271126</v>
      </c>
      <c r="J763" s="8"/>
      <c r="K763" s="11">
        <f t="shared" si="89"/>
        <v>0.11327942935004796</v>
      </c>
      <c r="L763" s="11">
        <f t="shared" si="89"/>
        <v>0.021777035603727603</v>
      </c>
      <c r="M763" s="11">
        <f t="shared" si="89"/>
        <v>0.31770250037626807</v>
      </c>
      <c r="N763" s="11">
        <f t="shared" si="89"/>
        <v>0.21769752314228033</v>
      </c>
      <c r="O763" s="11">
        <f t="shared" si="89"/>
        <v>0.1891851142548809</v>
      </c>
      <c r="P763" s="11">
        <f t="shared" si="89"/>
        <v>0</v>
      </c>
      <c r="Q763" s="11">
        <f t="shared" si="89"/>
        <v>2.4277631665248168E-05</v>
      </c>
      <c r="R763" s="11">
        <f t="shared" si="88"/>
        <v>0.1403341196411299</v>
      </c>
      <c r="T763" s="9"/>
    </row>
    <row r="764" spans="1:20" s="7" customFormat="1" ht="11.25">
      <c r="A764" s="7">
        <v>1999</v>
      </c>
      <c r="B764" s="8">
        <f t="shared" si="90"/>
        <v>186333.53399999999</v>
      </c>
      <c r="C764" s="8">
        <f t="shared" si="90"/>
        <v>34938.846</v>
      </c>
      <c r="D764" s="8">
        <f>E110+E221+E330+D439+E439</f>
        <v>568035.7880493507</v>
      </c>
      <c r="E764" s="8">
        <f>F110+F221+F330</f>
        <v>370238.72400000005</v>
      </c>
      <c r="F764" s="8">
        <f t="shared" si="86"/>
        <v>346638.88914285717</v>
      </c>
      <c r="G764" s="8">
        <f t="shared" si="91"/>
        <v>0</v>
      </c>
      <c r="H764" s="8">
        <f t="shared" si="91"/>
        <v>41.868</v>
      </c>
      <c r="I764" s="8">
        <f t="shared" si="87"/>
        <v>245330.8101984857</v>
      </c>
      <c r="J764" s="8"/>
      <c r="K764" s="11">
        <f t="shared" si="89"/>
        <v>0.10638156722717605</v>
      </c>
      <c r="L764" s="11">
        <f t="shared" si="89"/>
        <v>0.019947290832733045</v>
      </c>
      <c r="M764" s="11">
        <f t="shared" si="89"/>
        <v>0.3243030713613468</v>
      </c>
      <c r="N764" s="11">
        <f t="shared" si="89"/>
        <v>0.2113767439590873</v>
      </c>
      <c r="O764" s="11">
        <f t="shared" si="89"/>
        <v>0.1979031229499704</v>
      </c>
      <c r="P764" s="11">
        <f t="shared" si="89"/>
        <v>0</v>
      </c>
      <c r="Q764" s="11">
        <f t="shared" si="89"/>
        <v>2.390328440111809E-05</v>
      </c>
      <c r="R764" s="11">
        <f t="shared" si="88"/>
        <v>0.14006430038528533</v>
      </c>
      <c r="T764" s="9"/>
    </row>
    <row r="765" spans="1:20" s="7" customFormat="1" ht="11.25">
      <c r="A765" s="7">
        <v>2000</v>
      </c>
      <c r="B765" s="8">
        <f>C111+C222+C331</f>
        <v>187024.35600000003</v>
      </c>
      <c r="C765" s="8">
        <f>D111+D222+D331</f>
        <v>35001.648</v>
      </c>
      <c r="D765" s="8">
        <f>E111+E222+E331+D440+E440</f>
        <v>559803.8055844156</v>
      </c>
      <c r="E765" s="8">
        <f>F111+F222+F331</f>
        <v>390377.232</v>
      </c>
      <c r="F765" s="8">
        <f t="shared" si="86"/>
        <v>334224.4389180057</v>
      </c>
      <c r="G765" s="8">
        <f>H111+H222+H331</f>
        <v>0</v>
      </c>
      <c r="H765" s="8">
        <f>I111+I222+I331</f>
        <v>41.868</v>
      </c>
      <c r="I765" s="8">
        <f t="shared" si="87"/>
        <v>246889.96847966587</v>
      </c>
      <c r="J765" s="8"/>
      <c r="K765" s="11">
        <f t="shared" si="89"/>
        <v>0.1066660595602678</v>
      </c>
      <c r="L765" s="11">
        <f t="shared" si="89"/>
        <v>0.019962575731449266</v>
      </c>
      <c r="M765" s="11">
        <f t="shared" si="89"/>
        <v>0.31927427713496226</v>
      </c>
      <c r="N765" s="11">
        <f t="shared" si="89"/>
        <v>0.2226448039713313</v>
      </c>
      <c r="O765" s="11">
        <f t="shared" si="89"/>
        <v>0.19061904380050412</v>
      </c>
      <c r="P765" s="11">
        <f t="shared" si="89"/>
        <v>0</v>
      </c>
      <c r="Q765" s="11">
        <f t="shared" si="89"/>
        <v>2.3878679104604386E-05</v>
      </c>
      <c r="R765" s="11">
        <f t="shared" si="88"/>
        <v>0.14080936112238063</v>
      </c>
      <c r="T765" s="9"/>
    </row>
    <row r="766" spans="2:20" s="7" customFormat="1" ht="11.25">
      <c r="B766" s="8"/>
      <c r="C766" s="8"/>
      <c r="D766" s="8"/>
      <c r="E766" s="8"/>
      <c r="F766" s="8"/>
      <c r="G766" s="8"/>
      <c r="H766" s="8"/>
      <c r="I766" s="8"/>
      <c r="J766" s="8"/>
      <c r="K766" s="11"/>
      <c r="L766" s="11"/>
      <c r="M766" s="11"/>
      <c r="N766" s="11"/>
      <c r="O766" s="11"/>
      <c r="P766" s="11"/>
      <c r="Q766" s="11"/>
      <c r="R766" s="11"/>
      <c r="T766" s="9"/>
    </row>
    <row r="767" spans="2:20" s="7" customFormat="1" ht="11.25">
      <c r="B767" s="8"/>
      <c r="C767" s="8"/>
      <c r="D767" s="8"/>
      <c r="E767" s="8"/>
      <c r="F767" s="8"/>
      <c r="G767" s="8"/>
      <c r="H767" s="8"/>
      <c r="I767" s="8"/>
      <c r="J767" s="8"/>
      <c r="K767" s="11"/>
      <c r="L767" s="11"/>
      <c r="M767" s="11"/>
      <c r="N767" s="11"/>
      <c r="O767" s="11"/>
      <c r="P767" s="11"/>
      <c r="Q767" s="11"/>
      <c r="R767" s="11"/>
      <c r="T767" s="9"/>
    </row>
    <row r="768" spans="2:20" s="7" customFormat="1" ht="11.25">
      <c r="B768" s="8"/>
      <c r="C768" s="8"/>
      <c r="D768" s="8"/>
      <c r="E768" s="8"/>
      <c r="F768" s="8"/>
      <c r="G768" s="8"/>
      <c r="H768" s="8"/>
      <c r="I768" s="8"/>
      <c r="J768" s="8"/>
      <c r="K768" s="11"/>
      <c r="L768" s="11"/>
      <c r="M768" s="11"/>
      <c r="N768" s="11"/>
      <c r="O768" s="11"/>
      <c r="P768" s="11"/>
      <c r="Q768" s="11"/>
      <c r="R768" s="11"/>
      <c r="T768" s="9"/>
    </row>
    <row r="769" spans="2:20" s="7" customFormat="1" ht="11.25">
      <c r="B769" s="8"/>
      <c r="C769" s="8"/>
      <c r="D769" s="8"/>
      <c r="E769" s="8"/>
      <c r="F769" s="8"/>
      <c r="G769" s="8"/>
      <c r="H769" s="8"/>
      <c r="I769" s="8"/>
      <c r="J769" s="8"/>
      <c r="K769" s="11"/>
      <c r="L769" s="11"/>
      <c r="M769" s="11"/>
      <c r="N769" s="11"/>
      <c r="O769" s="11"/>
      <c r="P769" s="11"/>
      <c r="Q769" s="11"/>
      <c r="R769" s="11"/>
      <c r="T769" s="9"/>
    </row>
    <row r="770" spans="1:20" s="7" customFormat="1" ht="11.25">
      <c r="A770" s="7" t="s">
        <v>68</v>
      </c>
      <c r="B770" s="8"/>
      <c r="C770" s="8"/>
      <c r="D770" s="8"/>
      <c r="E770" s="8"/>
      <c r="F770" s="8"/>
      <c r="G770" s="8"/>
      <c r="H770" s="8"/>
      <c r="I770" s="8"/>
      <c r="J770" s="8"/>
      <c r="K770" s="11"/>
      <c r="L770" s="11"/>
      <c r="M770" s="11"/>
      <c r="N770" s="11"/>
      <c r="O770" s="11"/>
      <c r="P770" s="11"/>
      <c r="Q770" s="11"/>
      <c r="R770" s="11"/>
      <c r="T770" s="9"/>
    </row>
    <row r="771" spans="1:20" s="28" customFormat="1" ht="45">
      <c r="A771" s="18" t="s">
        <v>5</v>
      </c>
      <c r="B771" s="18" t="s">
        <v>41</v>
      </c>
      <c r="C771" s="18" t="s">
        <v>7</v>
      </c>
      <c r="D771" s="18"/>
      <c r="E771" s="18"/>
      <c r="F771" s="18"/>
      <c r="G771" s="18"/>
      <c r="H771" s="18"/>
      <c r="I771" s="18"/>
      <c r="J771" s="18"/>
      <c r="K771" s="18" t="s">
        <v>24</v>
      </c>
      <c r="L771" s="18" t="s">
        <v>9</v>
      </c>
      <c r="M771" s="18"/>
      <c r="N771" s="18"/>
      <c r="O771" s="18"/>
      <c r="P771" s="18"/>
      <c r="Q771" s="18"/>
      <c r="R771" s="18"/>
      <c r="S771" s="18" t="s">
        <v>67</v>
      </c>
      <c r="T771" s="18"/>
    </row>
    <row r="772" spans="1:24" s="28" customFormat="1" ht="33.75">
      <c r="A772" s="16"/>
      <c r="B772" s="18" t="s">
        <v>6</v>
      </c>
      <c r="C772" s="18" t="s">
        <v>11</v>
      </c>
      <c r="D772" s="18" t="s">
        <v>12</v>
      </c>
      <c r="E772" s="18" t="s">
        <v>13</v>
      </c>
      <c r="F772" s="18" t="s">
        <v>14</v>
      </c>
      <c r="G772" s="18" t="s">
        <v>15</v>
      </c>
      <c r="H772" s="18" t="s">
        <v>16</v>
      </c>
      <c r="I772" s="18"/>
      <c r="J772" s="18"/>
      <c r="K772" s="18" t="s">
        <v>8</v>
      </c>
      <c r="L772" s="18" t="s">
        <v>11</v>
      </c>
      <c r="M772" s="18" t="s">
        <v>12</v>
      </c>
      <c r="N772" s="18" t="s">
        <v>13</v>
      </c>
      <c r="O772" s="18" t="s">
        <v>14</v>
      </c>
      <c r="P772" s="18" t="s">
        <v>15</v>
      </c>
      <c r="Q772" s="18" t="s">
        <v>16</v>
      </c>
      <c r="R772" s="18"/>
      <c r="S772" s="18" t="s">
        <v>11</v>
      </c>
      <c r="T772" s="18" t="s">
        <v>12</v>
      </c>
      <c r="U772" s="18" t="s">
        <v>13</v>
      </c>
      <c r="V772" s="18" t="s">
        <v>14</v>
      </c>
      <c r="W772" s="18" t="s">
        <v>15</v>
      </c>
      <c r="X772" s="18" t="s">
        <v>16</v>
      </c>
    </row>
    <row r="773" spans="1:24" s="17" customFormat="1" ht="11.25">
      <c r="A773" s="16">
        <v>1900</v>
      </c>
      <c r="B773" s="20">
        <f>SUM(C773:H773)</f>
        <v>247139.9032432452</v>
      </c>
      <c r="C773" s="20">
        <f>'AUT Data Tables'!C11+'AUT Data Tables'!C122+'AUT Data Tables'!C231</f>
        <v>37464.65201472053</v>
      </c>
      <c r="D773" s="20">
        <f>'AUT Data Tables'!D11+'AUT Data Tables'!D122+'AUT Data Tables'!D231</f>
        <v>7725.7433472482535</v>
      </c>
      <c r="E773" s="20">
        <f>'AUT Data Tables'!E11+'AUT Data Tables'!E122+'AUT Data Tables'!E231</f>
        <v>89393.66360834404</v>
      </c>
      <c r="F773" s="20">
        <f>'AUT Data Tables'!F11+'AUT Data Tables'!F122+'AUT Data Tables'!F231</f>
        <v>68015.21444358253</v>
      </c>
      <c r="G773" s="20">
        <f>'AUT Data Tables'!G11+'AUT Data Tables'!G122+'AUT Data Tables'!G231</f>
        <v>44540.62982934988</v>
      </c>
      <c r="H773" s="20">
        <f>'AUT Data Tables'!H11+'AUT Data Tables'!H122+'AUT Data Tables'!H231</f>
        <v>0</v>
      </c>
      <c r="I773" s="29"/>
      <c r="K773" s="20">
        <f>SUM(L773:Q773)</f>
        <v>10631.42292425911</v>
      </c>
      <c r="L773" s="20">
        <f>'AUT Data Tables'!L11+'AUT Data Tables'!L122+'AUT Data Tables'!L231</f>
        <v>2054.5740060059447</v>
      </c>
      <c r="M773" s="20">
        <f>'AUT Data Tables'!M11+'AUT Data Tables'!M122+'AUT Data Tables'!M231</f>
        <v>416.0864631303701</v>
      </c>
      <c r="N773" s="20">
        <f>'AUT Data Tables'!N11+'AUT Data Tables'!N122+'AUT Data Tables'!N231</f>
        <v>5258.919516602715</v>
      </c>
      <c r="O773" s="20">
        <f>'AUT Data Tables'!O11+'AUT Data Tables'!O122+'AUT Data Tables'!O231</f>
        <v>1901.5748619715425</v>
      </c>
      <c r="P773" s="20">
        <f>'AUT Data Tables'!P11+'AUT Data Tables'!P122+'AUT Data Tables'!P231</f>
        <v>1000.2680765485369</v>
      </c>
      <c r="Q773" s="20">
        <f>'AUT Data Tables'!Q11+'AUT Data Tables'!Q122+'AUT Data Tables'!Q231</f>
        <v>0</v>
      </c>
      <c r="S773" s="30">
        <f>L773/C773</f>
        <v>0.054840333368068275</v>
      </c>
      <c r="T773" s="30">
        <f>M773/D773</f>
        <v>0.05385714285714284</v>
      </c>
      <c r="U773" s="30">
        <f>N773/E773</f>
        <v>0.05882877269292099</v>
      </c>
      <c r="V773" s="30">
        <f>O773/F773</f>
        <v>0.02795808081365187</v>
      </c>
      <c r="W773" s="30">
        <f>P773/G773</f>
        <v>0.02245743</v>
      </c>
      <c r="X773" s="30" t="e">
        <f>Q773/H773</f>
        <v>#DIV/0!</v>
      </c>
    </row>
    <row r="774" spans="1:24" s="17" customFormat="1" ht="11.25">
      <c r="A774" s="16">
        <v>1901</v>
      </c>
      <c r="B774" s="20">
        <f>SUM(C774:H774)</f>
        <v>253716.83092165532</v>
      </c>
      <c r="C774" s="20">
        <f>'AUT Data Tables'!C12+'AUT Data Tables'!C123+'AUT Data Tables'!C232</f>
        <v>38461.66748476018</v>
      </c>
      <c r="D774" s="20">
        <f>'AUT Data Tables'!D12+'AUT Data Tables'!D123+'AUT Data Tables'!D232</f>
        <v>7931.34209755123</v>
      </c>
      <c r="E774" s="20">
        <f>'AUT Data Tables'!E12+'AUT Data Tables'!E123+'AUT Data Tables'!E232</f>
        <v>91772.62246017107</v>
      </c>
      <c r="F774" s="20">
        <f>'AUT Data Tables'!F12+'AUT Data Tables'!F123+'AUT Data Tables'!F232</f>
        <v>69825.24649650729</v>
      </c>
      <c r="G774" s="20">
        <f>'AUT Data Tables'!G12+'AUT Data Tables'!G123+'AUT Data Tables'!G232</f>
        <v>45725.95238266553</v>
      </c>
      <c r="H774" s="20">
        <f>'AUT Data Tables'!H12+'AUT Data Tables'!H123+'AUT Data Tables'!H232</f>
        <v>0</v>
      </c>
      <c r="I774" s="29"/>
      <c r="K774" s="20">
        <f>SUM(L774:Q774)</f>
        <v>10971.145233289039</v>
      </c>
      <c r="L774" s="20">
        <f>'AUT Data Tables'!L12+'AUT Data Tables'!L123+'AUT Data Tables'!L232</f>
        <v>2106.180144303156</v>
      </c>
      <c r="M774" s="20">
        <f>'AUT Data Tables'!M12+'AUT Data Tables'!M123+'AUT Data Tables'!M232</f>
        <v>432.25814431654186</v>
      </c>
      <c r="N774" s="20">
        <f>'AUT Data Tables'!N12+'AUT Data Tables'!N123+'AUT Data Tables'!N232</f>
        <v>5398.87074614266</v>
      </c>
      <c r="O774" s="20">
        <f>'AUT Data Tables'!O12+'AUT Data Tables'!O123+'AUT Data Tables'!O232</f>
        <v>1962.3015465436765</v>
      </c>
      <c r="P774" s="20">
        <f>'AUT Data Tables'!P12+'AUT Data Tables'!P123+'AUT Data Tables'!P232</f>
        <v>1071.534651983003</v>
      </c>
      <c r="Q774" s="20">
        <f>'AUT Data Tables'!Q12+'AUT Data Tables'!Q123+'AUT Data Tables'!Q232</f>
        <v>0</v>
      </c>
      <c r="S774" s="30">
        <f>L774/C774</f>
        <v>0.054760500052102416</v>
      </c>
      <c r="T774" s="30">
        <f>M774/D774</f>
        <v>0.05449999999999998</v>
      </c>
      <c r="U774" s="30">
        <f>N774/E774</f>
        <v>0.058828772692921</v>
      </c>
      <c r="V774" s="30">
        <f>O774/F774</f>
        <v>0.0281030378695739</v>
      </c>
      <c r="W774" s="30">
        <f>P774/G774</f>
        <v>0.023433840000000004</v>
      </c>
      <c r="X774" s="30" t="e">
        <f>Q774/H774</f>
        <v>#DIV/0!</v>
      </c>
    </row>
    <row r="775" spans="1:24" s="17" customFormat="1" ht="11.25">
      <c r="A775" s="16">
        <v>1902</v>
      </c>
      <c r="B775" s="20">
        <f>SUM(C775:H775)</f>
        <v>260307.31801428655</v>
      </c>
      <c r="C775" s="20">
        <f>'AUT Data Tables'!C13+'AUT Data Tables'!C124+'AUT Data Tables'!C233</f>
        <v>39460.73846557997</v>
      </c>
      <c r="D775" s="20">
        <f>'AUT Data Tables'!D13+'AUT Data Tables'!D124+'AUT Data Tables'!D233</f>
        <v>8137.364723371015</v>
      </c>
      <c r="E775" s="20">
        <f>'AUT Data Tables'!E13+'AUT Data Tables'!E124+'AUT Data Tables'!E233</f>
        <v>94156.48592552959</v>
      </c>
      <c r="F775" s="20">
        <f>'AUT Data Tables'!F13+'AUT Data Tables'!F124+'AUT Data Tables'!F233</f>
        <v>71639.01022713313</v>
      </c>
      <c r="G775" s="20">
        <f>'AUT Data Tables'!G13+'AUT Data Tables'!G124+'AUT Data Tables'!G233</f>
        <v>46913.71867267285</v>
      </c>
      <c r="H775" s="20">
        <f>'AUT Data Tables'!H13+'AUT Data Tables'!H124+'AUT Data Tables'!H233</f>
        <v>0</v>
      </c>
      <c r="I775" s="29"/>
      <c r="K775" s="20">
        <f>SUM(L775:Q775)</f>
        <v>11314.899154987232</v>
      </c>
      <c r="L775" s="20">
        <f>'AUT Data Tables'!L13+'AUT Data Tables'!L124+'AUT Data Tables'!L233</f>
        <v>2157.7394891982226</v>
      </c>
      <c r="M775" s="20">
        <f>'AUT Data Tables'!M13+'AUT Data Tables'!M124+'AUT Data Tables'!M233</f>
        <v>448.717540460173</v>
      </c>
      <c r="N775" s="20">
        <f>'AUT Data Tables'!N13+'AUT Data Tables'!N124+'AUT Data Tables'!N233</f>
        <v>5539.110508077195</v>
      </c>
      <c r="O775" s="20">
        <f>'AUT Data Tables'!O13+'AUT Data Tables'!O124+'AUT Data Tables'!O233</f>
        <v>2024.1560160220288</v>
      </c>
      <c r="P775" s="20">
        <f>'AUT Data Tables'!P13+'AUT Data Tables'!P124+'AUT Data Tables'!P233</f>
        <v>1145.1756012296125</v>
      </c>
      <c r="Q775" s="20">
        <f>'AUT Data Tables'!Q13+'AUT Data Tables'!Q124+'AUT Data Tables'!Q233</f>
        <v>0</v>
      </c>
      <c r="S775" s="30">
        <f>L775/C775</f>
        <v>0.05468066673613655</v>
      </c>
      <c r="T775" s="30">
        <f>M775/D775</f>
        <v>0.055142857142857125</v>
      </c>
      <c r="U775" s="30">
        <f>N775/E775</f>
        <v>0.05882877269292099</v>
      </c>
      <c r="V775" s="30">
        <f>O775/F775</f>
        <v>0.028254941122223712</v>
      </c>
      <c r="W775" s="30">
        <f>P775/G775</f>
        <v>0.024410250000000005</v>
      </c>
      <c r="X775" s="30" t="e">
        <f>Q775/H775</f>
        <v>#DIV/0!</v>
      </c>
    </row>
    <row r="776" spans="1:24" s="17" customFormat="1" ht="11.25">
      <c r="A776" s="16">
        <v>1903</v>
      </c>
      <c r="B776" s="20">
        <f>SUM(C776:H776)</f>
        <v>265682.59052647685</v>
      </c>
      <c r="C776" s="20">
        <f>'AUT Data Tables'!C14+'AUT Data Tables'!C125+'AUT Data Tables'!C234</f>
        <v>40275.591556929176</v>
      </c>
      <c r="D776" s="20">
        <f>'AUT Data Tables'!D14+'AUT Data Tables'!D125+'AUT Data Tables'!D234</f>
        <v>8305.399003977765</v>
      </c>
      <c r="E776" s="20">
        <f>'AUT Data Tables'!E14+'AUT Data Tables'!E125+'AUT Data Tables'!E234</f>
        <v>96100.79073609259</v>
      </c>
      <c r="F776" s="20">
        <f>'AUT Data Tables'!F14+'AUT Data Tables'!F125+'AUT Data Tables'!F234</f>
        <v>73118.33553159227</v>
      </c>
      <c r="G776" s="20">
        <f>'AUT Data Tables'!G14+'AUT Data Tables'!G125+'AUT Data Tables'!G234</f>
        <v>47882.473697885034</v>
      </c>
      <c r="H776" s="20">
        <f>'AUT Data Tables'!H14+'AUT Data Tables'!H125+'AUT Data Tables'!H234</f>
        <v>0</v>
      </c>
      <c r="I776" s="29"/>
      <c r="K776" s="20">
        <f>SUM(L776:Q776)</f>
        <v>11606.084599454718</v>
      </c>
      <c r="L776" s="20">
        <f>'AUT Data Tables'!L14+'AUT Data Tables'!L125+'AUT Data Tables'!L234</f>
        <v>2195.8655314722464</v>
      </c>
      <c r="M776" s="20">
        <f>'AUT Data Tables'!M14+'AUT Data Tables'!M125+'AUT Data Tables'!M234</f>
        <v>463.3226158647594</v>
      </c>
      <c r="N776" s="20">
        <f>'AUT Data Tables'!N14+'AUT Data Tables'!N125+'AUT Data Tables'!N234</f>
        <v>5653.491573823558</v>
      </c>
      <c r="O776" s="20">
        <f>'AUT Data Tables'!O14+'AUT Data Tables'!O125+'AUT Data Tables'!O234</f>
        <v>2077.5922591469366</v>
      </c>
      <c r="P776" s="20">
        <f>'AUT Data Tables'!P14+'AUT Data Tables'!P125+'AUT Data Tables'!P234</f>
        <v>1215.8126191472181</v>
      </c>
      <c r="Q776" s="20">
        <f>'AUT Data Tables'!Q14+'AUT Data Tables'!Q125+'AUT Data Tables'!Q234</f>
        <v>0</v>
      </c>
      <c r="S776" s="30">
        <f>L776/C776</f>
        <v>0.05452100010420482</v>
      </c>
      <c r="T776" s="30">
        <f>M776/D776</f>
        <v>0.05578571428571426</v>
      </c>
      <c r="U776" s="30">
        <f>N776/E776</f>
        <v>0.058828772692920986</v>
      </c>
      <c r="V776" s="30">
        <f>O776/F776</f>
        <v>0.028414107679588393</v>
      </c>
      <c r="W776" s="30">
        <f>P776/G776</f>
        <v>0.02539160000000001</v>
      </c>
      <c r="X776" s="30" t="e">
        <f>Q776/H776</f>
        <v>#DIV/0!</v>
      </c>
    </row>
    <row r="777" spans="1:24" s="17" customFormat="1" ht="11.25">
      <c r="A777" s="16">
        <v>1904</v>
      </c>
      <c r="B777" s="20">
        <f>SUM(C777:H777)</f>
        <v>272336.98529759824</v>
      </c>
      <c r="C777" s="20">
        <f>'AUT Data Tables'!C15+'AUT Data Tables'!C126+'AUT Data Tables'!C235</f>
        <v>41284.350487385105</v>
      </c>
      <c r="D777" s="20">
        <f>'AUT Data Tables'!D15+'AUT Data Tables'!D126+'AUT Data Tables'!D235</f>
        <v>8513.419422608238</v>
      </c>
      <c r="E777" s="20">
        <f>'AUT Data Tables'!E15+'AUT Data Tables'!E126+'AUT Data Tables'!E235</f>
        <v>98507.77042605898</v>
      </c>
      <c r="F777" s="20">
        <f>'AUT Data Tables'!F15+'AUT Data Tables'!F126+'AUT Data Tables'!F235</f>
        <v>74949.68725347349</v>
      </c>
      <c r="G777" s="20">
        <f>'AUT Data Tables'!G15+'AUT Data Tables'!G126+'AUT Data Tables'!G235</f>
        <v>49081.75770807241</v>
      </c>
      <c r="H777" s="20">
        <f>'AUT Data Tables'!H15+'AUT Data Tables'!H126+'AUT Data Tables'!H235</f>
        <v>0</v>
      </c>
      <c r="I777" s="29"/>
      <c r="K777" s="20">
        <f>SUM(L777:Q777)</f>
        <v>11959.613414803522</v>
      </c>
      <c r="L777" s="20">
        <f>'AUT Data Tables'!L15+'AUT Data Tables'!L126+'AUT Data Tables'!L235</f>
        <v>2244.2723440309423</v>
      </c>
      <c r="M777" s="20">
        <f>'AUT Data Tables'!M15+'AUT Data Tables'!M126+'AUT Data Tables'!M235</f>
        <v>480.4000959900361</v>
      </c>
      <c r="N777" s="20">
        <f>'AUT Data Tables'!N15+'AUT Data Tables'!N126+'AUT Data Tables'!N235</f>
        <v>5795.091234881069</v>
      </c>
      <c r="O777" s="20">
        <f>'AUT Data Tables'!O15+'AUT Data Tables'!O126+'AUT Data Tables'!O235</f>
        <v>2142.1270844648852</v>
      </c>
      <c r="P777" s="20">
        <f>'AUT Data Tables'!P15+'AUT Data Tables'!P126+'AUT Data Tables'!P235</f>
        <v>1297.722655436589</v>
      </c>
      <c r="Q777" s="20">
        <f>'AUT Data Tables'!Q15+'AUT Data Tables'!Q126+'AUT Data Tables'!Q235</f>
        <v>0</v>
      </c>
      <c r="S777" s="30">
        <f>L777/C777</f>
        <v>0.05436133347227311</v>
      </c>
      <c r="T777" s="30">
        <f>M777/D777</f>
        <v>0.056428571428571404</v>
      </c>
      <c r="U777" s="30">
        <f>N777/E777</f>
        <v>0.05882877269292099</v>
      </c>
      <c r="V777" s="30">
        <f>O777/F777</f>
        <v>0.028580867552127243</v>
      </c>
      <c r="W777" s="30">
        <f>P777/G777</f>
        <v>0.02644002000000001</v>
      </c>
      <c r="X777" s="30" t="e">
        <f>Q777/H777</f>
        <v>#DIV/0!</v>
      </c>
    </row>
    <row r="778" spans="1:24" s="17" customFormat="1" ht="11.25">
      <c r="A778" s="16">
        <v>1905</v>
      </c>
      <c r="B778" s="20">
        <f>SUM(C778:H778)</f>
        <v>279038.6635363777</v>
      </c>
      <c r="C778" s="20">
        <f>'AUT Data Tables'!C16+'AUT Data Tables'!C127+'AUT Data Tables'!C236</f>
        <v>42300.277255323424</v>
      </c>
      <c r="D778" s="20">
        <f>'AUT Data Tables'!D16+'AUT Data Tables'!D127+'AUT Data Tables'!D236</f>
        <v>8722.917951130725</v>
      </c>
      <c r="E778" s="20">
        <f>'AUT Data Tables'!E16+'AUT Data Tables'!E127+'AUT Data Tables'!E236</f>
        <v>100931.85315097276</v>
      </c>
      <c r="F778" s="20">
        <f>'AUT Data Tables'!F16+'AUT Data Tables'!F127+'AUT Data Tables'!F236</f>
        <v>76794.05182819716</v>
      </c>
      <c r="G778" s="20">
        <f>'AUT Data Tables'!G16+'AUT Data Tables'!G127+'AUT Data Tables'!G236</f>
        <v>50289.56335075365</v>
      </c>
      <c r="H778" s="20">
        <f>'AUT Data Tables'!H16+'AUT Data Tables'!H127+'AUT Data Tables'!H236</f>
        <v>0</v>
      </c>
      <c r="I778" s="29"/>
      <c r="K778" s="20">
        <f>SUM(L778:Q778)</f>
        <v>12323.714857380963</v>
      </c>
      <c r="L778" s="20">
        <f>'AUT Data Tables'!L16+'AUT Data Tables'!L127+'AUT Data Tables'!L236</f>
        <v>2292.74553504711</v>
      </c>
      <c r="M778" s="20">
        <f>'AUT Data Tables'!M16+'AUT Data Tables'!M127+'AUT Data Tables'!M236</f>
        <v>503.4369788938302</v>
      </c>
      <c r="N778" s="20">
        <f>'AUT Data Tables'!N16+'AUT Data Tables'!N127+'AUT Data Tables'!N236</f>
        <v>5937.697046493858</v>
      </c>
      <c r="O778" s="20">
        <f>'AUT Data Tables'!O16+'AUT Data Tables'!O127+'AUT Data Tables'!O236</f>
        <v>2208.256273583852</v>
      </c>
      <c r="P778" s="20">
        <f>'AUT Data Tables'!P16+'AUT Data Tables'!P127+'AUT Data Tables'!P236</f>
        <v>1381.5790233623131</v>
      </c>
      <c r="Q778" s="20">
        <f>'AUT Data Tables'!Q16+'AUT Data Tables'!Q127+'AUT Data Tables'!Q236</f>
        <v>0</v>
      </c>
      <c r="S778" s="30">
        <f>L778/C778</f>
        <v>0.054201666840341375</v>
      </c>
      <c r="T778" s="30">
        <f>M778/D778</f>
        <v>0.05771428571428569</v>
      </c>
      <c r="U778" s="30">
        <f>N778/E778</f>
        <v>0.058828772692920986</v>
      </c>
      <c r="V778" s="30">
        <f>O778/F778</f>
        <v>0.028755564018475538</v>
      </c>
      <c r="W778" s="30">
        <f>P778/G778</f>
        <v>0.02747248000000001</v>
      </c>
      <c r="X778" s="30" t="e">
        <f>Q778/H778</f>
        <v>#DIV/0!</v>
      </c>
    </row>
    <row r="779" spans="1:24" s="17" customFormat="1" ht="11.25">
      <c r="A779" s="16">
        <v>1906</v>
      </c>
      <c r="B779" s="20">
        <f>SUM(C779:H779)</f>
        <v>286256.28453472245</v>
      </c>
      <c r="C779" s="20">
        <f>'AUT Data Tables'!C17+'AUT Data Tables'!C128+'AUT Data Tables'!C237</f>
        <v>43394.41727694098</v>
      </c>
      <c r="D779" s="20">
        <f>'AUT Data Tables'!D17+'AUT Data Tables'!D128+'AUT Data Tables'!D237</f>
        <v>8948.545163406674</v>
      </c>
      <c r="E779" s="20">
        <f>'AUT Data Tables'!E17+'AUT Data Tables'!E128+'AUT Data Tables'!E237</f>
        <v>103542.55897027346</v>
      </c>
      <c r="F779" s="20">
        <f>'AUT Data Tables'!F17+'AUT Data Tables'!F128+'AUT Data Tables'!F237</f>
        <v>78780.40867924663</v>
      </c>
      <c r="G779" s="20">
        <f>'AUT Data Tables'!G17+'AUT Data Tables'!G128+'AUT Data Tables'!G237</f>
        <v>51590.354444854725</v>
      </c>
      <c r="H779" s="20">
        <f>'AUT Data Tables'!H17+'AUT Data Tables'!H128+'AUT Data Tables'!H237</f>
        <v>0</v>
      </c>
      <c r="I779" s="29"/>
      <c r="K779" s="20">
        <f>SUM(L779:Q779)</f>
        <v>12711.807157336629</v>
      </c>
      <c r="L779" s="20">
        <f>'AUT Data Tables'!L17+'AUT Data Tables'!L128+'AUT Data Tables'!L237</f>
        <v>2345.12110752426</v>
      </c>
      <c r="M779" s="20">
        <f>'AUT Data Tables'!M17+'AUT Data Tables'!M128+'AUT Data Tables'!M237</f>
        <v>527.9641646409934</v>
      </c>
      <c r="N779" s="20">
        <f>'AUT Data Tables'!N17+'AUT Data Tables'!N128+'AUT Data Tables'!N237</f>
        <v>6091.281665705584</v>
      </c>
      <c r="O779" s="20">
        <f>'AUT Data Tables'!O17+'AUT Data Tables'!O128+'AUT Data Tables'!O237</f>
        <v>2279.7911094724855</v>
      </c>
      <c r="P779" s="20">
        <f>'AUT Data Tables'!P17+'AUT Data Tables'!P128+'AUT Data Tables'!P237</f>
        <v>1467.6491099933057</v>
      </c>
      <c r="Q779" s="20">
        <f>'AUT Data Tables'!Q17+'AUT Data Tables'!Q128+'AUT Data Tables'!Q237</f>
        <v>0</v>
      </c>
      <c r="S779" s="30">
        <f>L779/C779</f>
        <v>0.05404200020840966</v>
      </c>
      <c r="T779" s="30">
        <f>M779/D779</f>
        <v>0.05899999999999996</v>
      </c>
      <c r="U779" s="30">
        <f>N779/E779</f>
        <v>0.05882877269292098</v>
      </c>
      <c r="V779" s="30">
        <f>O779/F779</f>
        <v>0.028938553984336694</v>
      </c>
      <c r="W779" s="30">
        <f>P779/G779</f>
        <v>0.028448130000000012</v>
      </c>
      <c r="X779" s="30" t="e">
        <f>Q779/H779</f>
        <v>#DIV/0!</v>
      </c>
    </row>
    <row r="780" spans="1:24" s="17" customFormat="1" ht="11.25">
      <c r="A780" s="16">
        <v>1907</v>
      </c>
      <c r="B780" s="20">
        <f>SUM(C780:H780)</f>
        <v>293314.1459966743</v>
      </c>
      <c r="C780" s="20">
        <f>'AUT Data Tables'!C18+'AUT Data Tables'!C129+'AUT Data Tables'!C238</f>
        <v>44464.33888883009</v>
      </c>
      <c r="D780" s="20">
        <f>'AUT Data Tables'!D18+'AUT Data Tables'!D129+'AUT Data Tables'!D238</f>
        <v>9169.178195628128</v>
      </c>
      <c r="E780" s="20">
        <f>'AUT Data Tables'!E18+'AUT Data Tables'!E129+'AUT Data Tables'!E238</f>
        <v>106095.47772213942</v>
      </c>
      <c r="F780" s="20">
        <f>'AUT Data Tables'!F18+'AUT Data Tables'!F129+'AUT Data Tables'!F238</f>
        <v>80722.79821063393</v>
      </c>
      <c r="G780" s="20">
        <f>'AUT Data Tables'!G18+'AUT Data Tables'!G129+'AUT Data Tables'!G238</f>
        <v>52862.352979442745</v>
      </c>
      <c r="H780" s="20">
        <f>'AUT Data Tables'!H18+'AUT Data Tables'!H129+'AUT Data Tables'!H238</f>
        <v>0</v>
      </c>
      <c r="I780" s="29"/>
      <c r="K780" s="20">
        <f>SUM(L780:Q780)</f>
        <v>13102.063987554973</v>
      </c>
      <c r="L780" s="20">
        <f>'AUT Data Tables'!L18+'AUT Data Tables'!L129+'AUT Data Tables'!L238</f>
        <v>2395.8423402655026</v>
      </c>
      <c r="M780" s="20">
        <f>'AUT Data Tables'!M18+'AUT Data Tables'!M129+'AUT Data Tables'!M238</f>
        <v>552.7704569364382</v>
      </c>
      <c r="N780" s="20">
        <f>'AUT Data Tables'!N18+'AUT Data Tables'!N129+'AUT Data Tables'!N238</f>
        <v>6241.466742662602</v>
      </c>
      <c r="O780" s="20">
        <f>'AUT Data Tables'!O18+'AUT Data Tables'!O129+'AUT Data Tables'!O238</f>
        <v>2351.4719290313874</v>
      </c>
      <c r="P780" s="20">
        <f>'AUT Data Tables'!P18+'AUT Data Tables'!P129+'AUT Data Tables'!P238</f>
        <v>1560.5125186590437</v>
      </c>
      <c r="Q780" s="20">
        <f>'AUT Data Tables'!Q18+'AUT Data Tables'!Q129+'AUT Data Tables'!Q238</f>
        <v>0</v>
      </c>
      <c r="S780" s="30">
        <f>L780/C780</f>
        <v>0.05388233357647792</v>
      </c>
      <c r="T780" s="30">
        <f>M780/D780</f>
        <v>0.06028571428571425</v>
      </c>
      <c r="U780" s="30">
        <f>N780/E780</f>
        <v>0.058828772692920986</v>
      </c>
      <c r="V780" s="30">
        <f>O780/F780</f>
        <v>0.029130208332168776</v>
      </c>
      <c r="W780" s="30">
        <f>P780/G780</f>
        <v>0.029520300000000003</v>
      </c>
      <c r="X780" s="30" t="e">
        <f>Q780/H780</f>
        <v>#DIV/0!</v>
      </c>
    </row>
    <row r="781" spans="1:24" s="17" customFormat="1" ht="11.25">
      <c r="A781" s="16">
        <v>1908</v>
      </c>
      <c r="B781" s="20">
        <f>SUM(C781:H781)</f>
        <v>299946.5597552933</v>
      </c>
      <c r="C781" s="20">
        <f>'AUT Data Tables'!C19+'AUT Data Tables'!C130+'AUT Data Tables'!C239</f>
        <v>45469.765654089206</v>
      </c>
      <c r="D781" s="20">
        <f>'AUT Data Tables'!D19+'AUT Data Tables'!D130+'AUT Data Tables'!D239</f>
        <v>9376.511474469044</v>
      </c>
      <c r="E781" s="20">
        <f>'AUT Data Tables'!E19+'AUT Data Tables'!E130+'AUT Data Tables'!E239</f>
        <v>108494.50659877446</v>
      </c>
      <c r="F781" s="20">
        <f>'AUT Data Tables'!F19+'AUT Data Tables'!F130+'AUT Data Tables'!F239</f>
        <v>82548.10055214631</v>
      </c>
      <c r="G781" s="20">
        <f>'AUT Data Tables'!G19+'AUT Data Tables'!G130+'AUT Data Tables'!G239</f>
        <v>54057.67547581428</v>
      </c>
      <c r="H781" s="20">
        <f>'AUT Data Tables'!H19+'AUT Data Tables'!H130+'AUT Data Tables'!H239</f>
        <v>0</v>
      </c>
      <c r="I781" s="29"/>
      <c r="K781" s="20">
        <f>SUM(L781:Q781)</f>
        <v>13536.647325478243</v>
      </c>
      <c r="L781" s="20">
        <f>'AUT Data Tables'!L19+'AUT Data Tables'!L130+'AUT Data Tables'!L239</f>
        <v>2442.7570762812</v>
      </c>
      <c r="M781" s="20">
        <f>'AUT Data Tables'!M19+'AUT Data Tables'!M130+'AUT Data Tables'!M239</f>
        <v>577.3252064994507</v>
      </c>
      <c r="N781" s="20">
        <f>'AUT Data Tables'!N19+'AUT Data Tables'!N130+'AUT Data Tables'!N239</f>
        <v>6382.598667129919</v>
      </c>
      <c r="O781" s="20">
        <f>'AUT Data Tables'!O19+'AUT Data Tables'!O130+'AUT Data Tables'!O239</f>
        <v>2421.2110944432957</v>
      </c>
      <c r="P781" s="20">
        <f>'AUT Data Tables'!P19+'AUT Data Tables'!P130+'AUT Data Tables'!P239</f>
        <v>1712.7552811243784</v>
      </c>
      <c r="Q781" s="20">
        <f>'AUT Data Tables'!Q19+'AUT Data Tables'!Q130+'AUT Data Tables'!Q239</f>
        <v>0</v>
      </c>
      <c r="S781" s="30">
        <f>L781/C781</f>
        <v>0.0537226669445462</v>
      </c>
      <c r="T781" s="30">
        <f>M781/D781</f>
        <v>0.06157142857142853</v>
      </c>
      <c r="U781" s="30">
        <f>N781/E781</f>
        <v>0.058828772692920986</v>
      </c>
      <c r="V781" s="30">
        <f>O781/F781</f>
        <v>0.029330912259014328</v>
      </c>
      <c r="W781" s="30">
        <f>P781/G781</f>
        <v>0.031683850000000006</v>
      </c>
      <c r="X781" s="30" t="e">
        <f>Q781/H781</f>
        <v>#DIV/0!</v>
      </c>
    </row>
    <row r="782" spans="1:24" s="17" customFormat="1" ht="11.25">
      <c r="A782" s="16">
        <v>1909</v>
      </c>
      <c r="B782" s="20">
        <f>SUM(C782:H782)</f>
        <v>307376.73047248775</v>
      </c>
      <c r="C782" s="20">
        <f>'AUT Data Tables'!C20+'AUT Data Tables'!C131+'AUT Data Tables'!C240</f>
        <v>46596.126701724956</v>
      </c>
      <c r="D782" s="20">
        <f>'AUT Data Tables'!D20+'AUT Data Tables'!D131+'AUT Data Tables'!D240</f>
        <v>9608.783119937745</v>
      </c>
      <c r="E782" s="20">
        <f>'AUT Data Tables'!E20+'AUT Data Tables'!E131+'AUT Data Tables'!E240</f>
        <v>111182.09436962388</v>
      </c>
      <c r="F782" s="20">
        <f>'AUT Data Tables'!F20+'AUT Data Tables'!F131+'AUT Data Tables'!F240</f>
        <v>84592.95307515231</v>
      </c>
      <c r="G782" s="20">
        <f>'AUT Data Tables'!G20+'AUT Data Tables'!G131+'AUT Data Tables'!G240</f>
        <v>55396.77320604891</v>
      </c>
      <c r="H782" s="20">
        <f>'AUT Data Tables'!H20+'AUT Data Tables'!H131+'AUT Data Tables'!H240</f>
        <v>0</v>
      </c>
      <c r="I782" s="29"/>
      <c r="K782" s="20">
        <f>SUM(L782:Q782)</f>
        <v>13953.304442612121</v>
      </c>
      <c r="L782" s="20">
        <f>'AUT Data Tables'!L20+'AUT Data Tables'!L131+'AUT Data Tables'!L240</f>
        <v>2495.8283490911176</v>
      </c>
      <c r="M782" s="20">
        <f>'AUT Data Tables'!M20+'AUT Data Tables'!M131+'AUT Data Tables'!M240</f>
        <v>603.9806532532293</v>
      </c>
      <c r="N782" s="20">
        <f>'AUT Data Tables'!N20+'AUT Data Tables'!N131+'AUT Data Tables'!N240</f>
        <v>6540.706157193494</v>
      </c>
      <c r="O782" s="20">
        <f>'AUT Data Tables'!O20+'AUT Data Tables'!O131+'AUT Data Tables'!O240</f>
        <v>2498.965976052545</v>
      </c>
      <c r="P782" s="20">
        <f>'AUT Data Tables'!P20+'AUT Data Tables'!P131+'AUT Data Tables'!P240</f>
        <v>1813.823307021736</v>
      </c>
      <c r="Q782" s="20">
        <f>'AUT Data Tables'!Q20+'AUT Data Tables'!Q131+'AUT Data Tables'!Q240</f>
        <v>0</v>
      </c>
      <c r="S782" s="30">
        <f>L782/C782</f>
        <v>0.053563000312614475</v>
      </c>
      <c r="T782" s="30">
        <f>M782/D782</f>
        <v>0.06285714285714282</v>
      </c>
      <c r="U782" s="30">
        <f>N782/E782</f>
        <v>0.058828772692920986</v>
      </c>
      <c r="V782" s="30">
        <f>O782/F782</f>
        <v>0.029541065599547823</v>
      </c>
      <c r="W782" s="30">
        <f>P782/G782</f>
        <v>0.032742400000000005</v>
      </c>
      <c r="X782" s="30" t="e">
        <f>Q782/H782</f>
        <v>#DIV/0!</v>
      </c>
    </row>
    <row r="783" spans="1:24" s="17" customFormat="1" ht="11.25">
      <c r="A783" s="16">
        <v>1910</v>
      </c>
      <c r="B783" s="20">
        <f>SUM(C783:H783)</f>
        <v>314831.44727032783</v>
      </c>
      <c r="C783" s="20">
        <f>'AUT Data Tables'!C21+'AUT Data Tables'!C132+'AUT Data Tables'!C241</f>
        <v>47726.208760648806</v>
      </c>
      <c r="D783" s="20">
        <f>'AUT Data Tables'!D21+'AUT Data Tables'!D132+'AUT Data Tables'!D241</f>
        <v>9841.82209078272</v>
      </c>
      <c r="E783" s="20">
        <f>'AUT Data Tables'!E21+'AUT Data Tables'!E132+'AUT Data Tables'!E241</f>
        <v>113878.56077175596</v>
      </c>
      <c r="F783" s="20">
        <f>'AUT Data Tables'!F21+'AUT Data Tables'!F132+'AUT Data Tables'!F241</f>
        <v>86644.56090928755</v>
      </c>
      <c r="G783" s="20">
        <f>'AUT Data Tables'!G21+'AUT Data Tables'!G132+'AUT Data Tables'!G241</f>
        <v>56740.29473785279</v>
      </c>
      <c r="H783" s="20">
        <f>'AUT Data Tables'!H21+'AUT Data Tables'!H132+'AUT Data Tables'!H241</f>
        <v>0</v>
      </c>
      <c r="I783" s="29"/>
      <c r="K783" s="20">
        <f>SUM(L783:Q783)</f>
        <v>14394.425965286404</v>
      </c>
      <c r="L783" s="20">
        <f>'AUT Data Tables'!L21+'AUT Data Tables'!L132+'AUT Data Tables'!L241</f>
        <v>2548.7386517588525</v>
      </c>
      <c r="M783" s="20">
        <f>'AUT Data Tables'!M21+'AUT Data Tables'!M132+'AUT Data Tables'!M241</f>
        <v>631.2825883944912</v>
      </c>
      <c r="N783" s="20">
        <f>'AUT Data Tables'!N21+'AUT Data Tables'!N132+'AUT Data Tables'!N241</f>
        <v>6699.33596623862</v>
      </c>
      <c r="O783" s="20">
        <f>'AUT Data Tables'!O21+'AUT Data Tables'!O132+'AUT Data Tables'!O241</f>
        <v>2578.635980081</v>
      </c>
      <c r="P783" s="20">
        <f>'AUT Data Tables'!P21+'AUT Data Tables'!P132+'AUT Data Tables'!P241</f>
        <v>1936.4327788134403</v>
      </c>
      <c r="Q783" s="20">
        <f>'AUT Data Tables'!Q21+'AUT Data Tables'!Q132+'AUT Data Tables'!Q241</f>
        <v>0</v>
      </c>
      <c r="S783" s="30">
        <f>L783/C783</f>
        <v>0.05340333368068275</v>
      </c>
      <c r="T783" s="30">
        <f>M783/D783</f>
        <v>0.0641428571428571</v>
      </c>
      <c r="U783" s="30">
        <f>N783/E783</f>
        <v>0.058828772692920986</v>
      </c>
      <c r="V783" s="30">
        <f>O783/F783</f>
        <v>0.029761083131123495</v>
      </c>
      <c r="W783" s="30">
        <f>P783/G783</f>
        <v>0.034128000000000006</v>
      </c>
      <c r="X783" s="30" t="e">
        <f>Q783/H783</f>
        <v>#DIV/0!</v>
      </c>
    </row>
    <row r="784" spans="1:24" s="17" customFormat="1" ht="11.25">
      <c r="A784" s="16">
        <v>1911</v>
      </c>
      <c r="B784" s="20">
        <f>SUM(C784:H784)</f>
        <v>34803.23512155427</v>
      </c>
      <c r="C784" s="20">
        <f>'AUT Data Tables'!C22+'AUT Data Tables'!C133+'AUT Data Tables'!C242</f>
        <v>5275.922971986389</v>
      </c>
      <c r="D784" s="20">
        <f>'AUT Data Tables'!D22+'AUT Data Tables'!D133+'AUT Data Tables'!D242</f>
        <v>1087.9702495408892</v>
      </c>
      <c r="E784" s="20">
        <f>'AUT Data Tables'!E22+'AUT Data Tables'!E133+'AUT Data Tables'!E242</f>
        <v>12588.77523261053</v>
      </c>
      <c r="F784" s="20">
        <f>'AUT Data Tables'!F22+'AUT Data Tables'!F133+'AUT Data Tables'!F242</f>
        <v>9578.1760414185</v>
      </c>
      <c r="G784" s="20">
        <f>'AUT Data Tables'!G22+'AUT Data Tables'!G133+'AUT Data Tables'!G242</f>
        <v>6272.390625997974</v>
      </c>
      <c r="H784" s="20">
        <f>'AUT Data Tables'!H22+'AUT Data Tables'!H133+'AUT Data Tables'!H242</f>
        <v>0</v>
      </c>
      <c r="I784" s="29"/>
      <c r="K784" s="20">
        <f>SUM(L784:Q784)</f>
        <v>1606.1269327170028</v>
      </c>
      <c r="L784" s="20">
        <f>'AUT Data Tables'!L22+'AUT Data Tables'!L133+'AUT Data Tables'!L242</f>
        <v>280.9094860953002</v>
      </c>
      <c r="M784" s="20">
        <f>'AUT Data Tables'!M22+'AUT Data Tables'!M133+'AUT Data Tables'!M242</f>
        <v>71.1843391842467</v>
      </c>
      <c r="N784" s="20">
        <f>'AUT Data Tables'!N22+'AUT Data Tables'!N133+'AUT Data Tables'!N242</f>
        <v>740.5821966415183</v>
      </c>
      <c r="O784" s="20">
        <f>'AUT Data Tables'!O22+'AUT Data Tables'!O133+'AUT Data Tables'!O242</f>
        <v>287.2628596708871</v>
      </c>
      <c r="P784" s="20">
        <f>'AUT Data Tables'!P22+'AUT Data Tables'!P133+'AUT Data Tables'!P242</f>
        <v>226.18805112505032</v>
      </c>
      <c r="Q784" s="20">
        <f>'AUT Data Tables'!Q22+'AUT Data Tables'!Q133+'AUT Data Tables'!Q242</f>
        <v>0</v>
      </c>
      <c r="S784" s="30">
        <f>L784/C784</f>
        <v>0.05324366704875102</v>
      </c>
      <c r="T784" s="30">
        <f>M784/D784</f>
        <v>0.06542857142857138</v>
      </c>
      <c r="U784" s="30">
        <f>N784/E784</f>
        <v>0.058828772692920986</v>
      </c>
      <c r="V784" s="30">
        <f>O784/F784</f>
        <v>0.029991394857297314</v>
      </c>
      <c r="W784" s="30">
        <f>P784/G784</f>
        <v>0.0360609</v>
      </c>
      <c r="X784" s="30" t="e">
        <f>Q784/H784</f>
        <v>#DIV/0!</v>
      </c>
    </row>
    <row r="785" spans="1:24" s="17" customFormat="1" ht="11.25">
      <c r="A785" s="16">
        <v>1912</v>
      </c>
      <c r="B785" s="20">
        <f>SUM(C785:H785)</f>
        <v>35908.1519784674</v>
      </c>
      <c r="C785" s="20">
        <f>'AUT Data Tables'!C23+'AUT Data Tables'!C134+'AUT Data Tables'!C243</f>
        <v>5443.420510854913</v>
      </c>
      <c r="D785" s="20">
        <f>'AUT Data Tables'!D23+'AUT Data Tables'!D134+'AUT Data Tables'!D243</f>
        <v>1122.510620984497</v>
      </c>
      <c r="E785" s="20">
        <f>'AUT Data Tables'!E23+'AUT Data Tables'!E134+'AUT Data Tables'!E243</f>
        <v>12988.43779023832</v>
      </c>
      <c r="F785" s="20">
        <f>'AUT Data Tables'!F23+'AUT Data Tables'!F134+'AUT Data Tables'!F243</f>
        <v>9882.259501754357</v>
      </c>
      <c r="G785" s="20">
        <f>'AUT Data Tables'!G23+'AUT Data Tables'!G134+'AUT Data Tables'!G243</f>
        <v>6471.523554635313</v>
      </c>
      <c r="H785" s="20">
        <f>'AUT Data Tables'!H23+'AUT Data Tables'!H134+'AUT Data Tables'!H243</f>
        <v>0</v>
      </c>
      <c r="I785" s="29"/>
      <c r="K785" s="20">
        <f>SUM(L785:Q785)</f>
        <v>1673.120643537737</v>
      </c>
      <c r="L785" s="20">
        <f>'AUT Data Tables'!L23+'AUT Data Tables'!L134+'AUT Data Tables'!L243</f>
        <v>288.9585366671449</v>
      </c>
      <c r="M785" s="20">
        <f>'AUT Data Tables'!M23+'AUT Data Tables'!M134+'AUT Data Tables'!M243</f>
        <v>74.88749428567996</v>
      </c>
      <c r="N785" s="20">
        <f>'AUT Data Tables'!N23+'AUT Data Tables'!N134+'AUT Data Tables'!N243</f>
        <v>764.0938543980752</v>
      </c>
      <c r="O785" s="20">
        <f>'AUT Data Tables'!O23+'AUT Data Tables'!O134+'AUT Data Tables'!O243</f>
        <v>298.7648793731658</v>
      </c>
      <c r="P785" s="20">
        <f>'AUT Data Tables'!P23+'AUT Data Tables'!P134+'AUT Data Tables'!P243</f>
        <v>246.41587881367101</v>
      </c>
      <c r="Q785" s="20">
        <f>'AUT Data Tables'!Q23+'AUT Data Tables'!Q134+'AUT Data Tables'!Q243</f>
        <v>0</v>
      </c>
      <c r="S785" s="30">
        <f>L785/C785</f>
        <v>0.0530840004168193</v>
      </c>
      <c r="T785" s="30">
        <f>M785/D785</f>
        <v>0.06671428571428566</v>
      </c>
      <c r="U785" s="30">
        <f>N785/E785</f>
        <v>0.05882877269292099</v>
      </c>
      <c r="V785" s="30">
        <f>O785/F785</f>
        <v>0.03023244626597058</v>
      </c>
      <c r="W785" s="30">
        <f>P785/G785</f>
        <v>0.038076949999999984</v>
      </c>
      <c r="X785" s="30" t="e">
        <f>Q785/H785</f>
        <v>#DIV/0!</v>
      </c>
    </row>
    <row r="786" spans="1:24" s="17" customFormat="1" ht="11.25">
      <c r="A786" s="16">
        <v>1913</v>
      </c>
      <c r="B786" s="20">
        <f>SUM(C786:H786)</f>
        <v>36048.85542694983</v>
      </c>
      <c r="C786" s="20">
        <f>'AUT Data Tables'!C24+'AUT Data Tables'!C135+'AUT Data Tables'!C244</f>
        <v>5464.750153156652</v>
      </c>
      <c r="D786" s="20">
        <f>'AUT Data Tables'!D24+'AUT Data Tables'!D135+'AUT Data Tables'!D244</f>
        <v>1126.9090961671068</v>
      </c>
      <c r="E786" s="20">
        <f>'AUT Data Tables'!E24+'AUT Data Tables'!E135+'AUT Data Tables'!E244</f>
        <v>13039.332026972694</v>
      </c>
      <c r="F786" s="20">
        <f>'AUT Data Tables'!F24+'AUT Data Tables'!F135+'AUT Data Tables'!F244</f>
        <v>9920.982407670786</v>
      </c>
      <c r="G786" s="20">
        <f>'AUT Data Tables'!G24+'AUT Data Tables'!G135+'AUT Data Tables'!G244</f>
        <v>6496.881742982585</v>
      </c>
      <c r="H786" s="20">
        <f>'AUT Data Tables'!H24+'AUT Data Tables'!H135+'AUT Data Tables'!H244</f>
        <v>0</v>
      </c>
      <c r="I786" s="29"/>
      <c r="K786" s="20">
        <f>SUM(L786:Q786)</f>
        <v>1699.394417946342</v>
      </c>
      <c r="L786" s="20">
        <f>'AUT Data Tables'!L24+'AUT Data Tables'!L135+'AUT Data Tables'!L244</f>
        <v>289.2182611566782</v>
      </c>
      <c r="M786" s="20">
        <f>'AUT Data Tables'!M24+'AUT Data Tables'!M135+'AUT Data Tables'!M244</f>
        <v>76.62981853936319</v>
      </c>
      <c r="N786" s="20">
        <f>'AUT Data Tables'!N24+'AUT Data Tables'!N135+'AUT Data Tables'!N244</f>
        <v>767.0878998823011</v>
      </c>
      <c r="O786" s="20">
        <f>'AUT Data Tables'!O24+'AUT Data Tables'!O135+'AUT Data Tables'!O244</f>
        <v>302.4381580966731</v>
      </c>
      <c r="P786" s="20">
        <f>'AUT Data Tables'!P24+'AUT Data Tables'!P135+'AUT Data Tables'!P244</f>
        <v>264.02028027132627</v>
      </c>
      <c r="Q786" s="20">
        <f>'AUT Data Tables'!Q24+'AUT Data Tables'!Q135+'AUT Data Tables'!Q244</f>
        <v>0</v>
      </c>
      <c r="S786" s="30">
        <f>L786/C786</f>
        <v>0.052924333784887576</v>
      </c>
      <c r="T786" s="30">
        <f>M786/D786</f>
        <v>0.06799999999999994</v>
      </c>
      <c r="U786" s="30">
        <f>N786/E786</f>
        <v>0.05882877269292098</v>
      </c>
      <c r="V786" s="30">
        <f>O786/F786</f>
        <v>0.0304846985579605</v>
      </c>
      <c r="W786" s="30">
        <f>P786/G786</f>
        <v>0.040638</v>
      </c>
      <c r="X786" s="30" t="e">
        <f>Q786/H786</f>
        <v>#DIV/0!</v>
      </c>
    </row>
    <row r="787" spans="1:24" s="17" customFormat="1" ht="11.25">
      <c r="A787" s="16">
        <v>1914</v>
      </c>
      <c r="B787" s="20">
        <f>SUM(C787:H787)</f>
        <v>32648.242918551732</v>
      </c>
      <c r="C787" s="20">
        <f>'AUT Data Tables'!C25+'AUT Data Tables'!C136+'AUT Data Tables'!C245</f>
        <v>4949.241477333286</v>
      </c>
      <c r="D787" s="20">
        <f>'AUT Data Tables'!D25+'AUT Data Tables'!D136+'AUT Data Tables'!D245</f>
        <v>1020.6038855614867</v>
      </c>
      <c r="E787" s="20">
        <f>'AUT Data Tables'!E25+'AUT Data Tables'!E136+'AUT Data Tables'!E245</f>
        <v>11809.286993173098</v>
      </c>
      <c r="F787" s="20">
        <f>'AUT Data Tables'!F25+'AUT Data Tables'!F136+'AUT Data Tables'!F245</f>
        <v>8985.102017806843</v>
      </c>
      <c r="G787" s="20">
        <f>'AUT Data Tables'!G25+'AUT Data Tables'!G136+'AUT Data Tables'!G245</f>
        <v>5884.008544677016</v>
      </c>
      <c r="H787" s="20">
        <f>'AUT Data Tables'!H25+'AUT Data Tables'!H136+'AUT Data Tables'!H245</f>
        <v>0</v>
      </c>
      <c r="I787" s="29"/>
      <c r="K787" s="20">
        <f>SUM(L787:Q787)</f>
        <v>1556.496023381199</v>
      </c>
      <c r="L787" s="20">
        <f>'AUT Data Tables'!L25+'AUT Data Tables'!L136+'AUT Data Tables'!L245</f>
        <v>261.14507921109436</v>
      </c>
      <c r="M787" s="20">
        <f>'AUT Data Tables'!M25+'AUT Data Tables'!M136+'AUT Data Tables'!M245</f>
        <v>70.71326921390295</v>
      </c>
      <c r="N787" s="20">
        <f>'AUT Data Tables'!N25+'AUT Data Tables'!N136+'AUT Data Tables'!N245</f>
        <v>694.7258601868486</v>
      </c>
      <c r="O787" s="20">
        <f>'AUT Data Tables'!O25+'AUT Data Tables'!O136+'AUT Data Tables'!O245</f>
        <v>276.2795670480596</v>
      </c>
      <c r="P787" s="20">
        <f>'AUT Data Tables'!P25+'AUT Data Tables'!P136+'AUT Data Tables'!P245</f>
        <v>253.6322477212934</v>
      </c>
      <c r="Q787" s="20">
        <f>'AUT Data Tables'!Q25+'AUT Data Tables'!Q136+'AUT Data Tables'!Q245</f>
        <v>0</v>
      </c>
      <c r="S787" s="30">
        <f>L787/C787</f>
        <v>0.05276466715295586</v>
      </c>
      <c r="T787" s="30">
        <f>M787/D787</f>
        <v>0.06928571428571423</v>
      </c>
      <c r="U787" s="30">
        <f>N787/E787</f>
        <v>0.05882877269292099</v>
      </c>
      <c r="V787" s="30">
        <f>O787/F787</f>
        <v>0.03074862884144483</v>
      </c>
      <c r="W787" s="30">
        <f>P787/G787</f>
        <v>0.043105349999999994</v>
      </c>
      <c r="X787" s="30" t="e">
        <f>Q787/H787</f>
        <v>#DIV/0!</v>
      </c>
    </row>
    <row r="788" spans="1:24" s="17" customFormat="1" ht="11.25">
      <c r="A788" s="16">
        <v>1915</v>
      </c>
      <c r="B788" s="20">
        <f>SUM(C788:H788)</f>
        <v>33702.9601206036</v>
      </c>
      <c r="C788" s="20">
        <f>'AUT Data Tables'!C26+'AUT Data Tables'!C137+'AUT Data Tables'!C246</f>
        <v>5109.129105475316</v>
      </c>
      <c r="D788" s="20">
        <f>'AUT Data Tables'!D26+'AUT Data Tables'!D137+'AUT Data Tables'!D246</f>
        <v>1053.5749853314842</v>
      </c>
      <c r="E788" s="20">
        <f>'AUT Data Tables'!E26+'AUT Data Tables'!E137+'AUT Data Tables'!E246</f>
        <v>12190.79169364779</v>
      </c>
      <c r="F788" s="20">
        <f>'AUT Data Tables'!F26+'AUT Data Tables'!F137+'AUT Data Tables'!F246</f>
        <v>9275.370063288301</v>
      </c>
      <c r="G788" s="20">
        <f>'AUT Data Tables'!G26+'AUT Data Tables'!G137+'AUT Data Tables'!G246</f>
        <v>6074.094272860711</v>
      </c>
      <c r="H788" s="20">
        <f>'AUT Data Tables'!H26+'AUT Data Tables'!H137+'AUT Data Tables'!H246</f>
        <v>0</v>
      </c>
      <c r="I788" s="29"/>
      <c r="K788" s="20">
        <f>SUM(L788:Q788)</f>
        <v>1621.3813672832205</v>
      </c>
      <c r="L788" s="20">
        <f>'AUT Data Tables'!L26+'AUT Data Tables'!L137+'AUT Data Tables'!L246</f>
        <v>268.7657392555085</v>
      </c>
      <c r="M788" s="20">
        <f>'AUT Data Tables'!M26+'AUT Data Tables'!M137+'AUT Data Tables'!M246</f>
        <v>74.35229182196467</v>
      </c>
      <c r="N788" s="20">
        <f>'AUT Data Tables'!N26+'AUT Data Tables'!N137+'AUT Data Tables'!N246</f>
        <v>717.1693134923553</v>
      </c>
      <c r="O788" s="20">
        <f>'AUT Data Tables'!O26+'AUT Data Tables'!O137+'AUT Data Tables'!O246</f>
        <v>287.76585452893283</v>
      </c>
      <c r="P788" s="20">
        <f>'AUT Data Tables'!P26+'AUT Data Tables'!P137+'AUT Data Tables'!P246</f>
        <v>273.3281681844591</v>
      </c>
      <c r="Q788" s="20">
        <f>'AUT Data Tables'!Q26+'AUT Data Tables'!Q137+'AUT Data Tables'!Q246</f>
        <v>0</v>
      </c>
      <c r="S788" s="30">
        <f>L788/C788</f>
        <v>0.052605000521024126</v>
      </c>
      <c r="T788" s="30">
        <f>M788/D788</f>
        <v>0.07057142857142851</v>
      </c>
      <c r="U788" s="30">
        <f>N788/E788</f>
        <v>0.058828772692921</v>
      </c>
      <c r="V788" s="30">
        <f>O788/F788</f>
        <v>0.03102473028735569</v>
      </c>
      <c r="W788" s="30">
        <f>P788/G788</f>
        <v>0.044999</v>
      </c>
      <c r="X788" s="30" t="e">
        <f>Q788/H788</f>
        <v>#DIV/0!</v>
      </c>
    </row>
    <row r="789" spans="1:24" s="17" customFormat="1" ht="11.25">
      <c r="A789" s="16">
        <v>1916</v>
      </c>
      <c r="B789" s="20">
        <f>SUM(C789:H789)</f>
        <v>34383.93785129706</v>
      </c>
      <c r="C789" s="20">
        <f>'AUT Data Tables'!C27+'AUT Data Tables'!C138+'AUT Data Tables'!C247</f>
        <v>5212.360487277281</v>
      </c>
      <c r="D789" s="20">
        <f>'AUT Data Tables'!D27+'AUT Data Tables'!D138+'AUT Data Tables'!D247</f>
        <v>1074.862762430559</v>
      </c>
      <c r="E789" s="20">
        <f>'AUT Data Tables'!E27+'AUT Data Tables'!E138+'AUT Data Tables'!E247</f>
        <v>12437.110047679305</v>
      </c>
      <c r="F789" s="20">
        <f>'AUT Data Tables'!F27+'AUT Data Tables'!F138+'AUT Data Tables'!F247</f>
        <v>9462.781508290094</v>
      </c>
      <c r="G789" s="20">
        <f>'AUT Data Tables'!G27+'AUT Data Tables'!G138+'AUT Data Tables'!G247</f>
        <v>6196.823045619818</v>
      </c>
      <c r="H789" s="20">
        <f>'AUT Data Tables'!H27+'AUT Data Tables'!H138+'AUT Data Tables'!H247</f>
        <v>0</v>
      </c>
      <c r="I789" s="29"/>
      <c r="K789" s="20">
        <f>SUM(L789:Q789)</f>
        <v>1670.9354810746881</v>
      </c>
      <c r="L789" s="20">
        <f>'AUT Data Tables'!L27+'AUT Data Tables'!L138+'AUT Data Tables'!L247</f>
        <v>273.3639861055693</v>
      </c>
      <c r="M789" s="20">
        <f>'AUT Data Tables'!M27+'AUT Data Tables'!M138+'AUT Data Tables'!M247</f>
        <v>77.23656707179582</v>
      </c>
      <c r="N789" s="20">
        <f>'AUT Data Tables'!N27+'AUT Data Tables'!N138+'AUT Data Tables'!N247</f>
        <v>731.6599199517696</v>
      </c>
      <c r="O789" s="20">
        <f>'AUT Data Tables'!O27+'AUT Data Tables'!O138+'AUT Data Tables'!O247</f>
        <v>296.31292458819024</v>
      </c>
      <c r="P789" s="20">
        <f>'AUT Data Tables'!P27+'AUT Data Tables'!P138+'AUT Data Tables'!P247</f>
        <v>292.3620833573633</v>
      </c>
      <c r="Q789" s="20">
        <f>'AUT Data Tables'!Q27+'AUT Data Tables'!Q138+'AUT Data Tables'!Q247</f>
        <v>0</v>
      </c>
      <c r="S789" s="30">
        <f>L789/C789</f>
        <v>0.052445333889092394</v>
      </c>
      <c r="T789" s="30">
        <f>M789/D789</f>
        <v>0.07185714285714279</v>
      </c>
      <c r="U789" s="30">
        <f>N789/E789</f>
        <v>0.058828772692920986</v>
      </c>
      <c r="V789" s="30">
        <f>O789/F789</f>
        <v>0.03131351224041243</v>
      </c>
      <c r="W789" s="30">
        <f>P789/G789</f>
        <v>0.04717934999999999</v>
      </c>
      <c r="X789" s="30" t="e">
        <f>Q789/H789</f>
        <v>#DIV/0!</v>
      </c>
    </row>
    <row r="790" spans="1:24" s="17" customFormat="1" ht="11.25">
      <c r="A790" s="16">
        <v>1917</v>
      </c>
      <c r="B790" s="20">
        <f>SUM(C790:H790)</f>
        <v>30386.643402409805</v>
      </c>
      <c r="C790" s="20">
        <f>'AUT Data Tables'!C28+'AUT Data Tables'!C139+'AUT Data Tables'!C248</f>
        <v>4606.399072051922</v>
      </c>
      <c r="D790" s="20">
        <f>'AUT Data Tables'!D28+'AUT Data Tables'!D139+'AUT Data Tables'!D248</f>
        <v>949.9049122808499</v>
      </c>
      <c r="E790" s="20">
        <f>'AUT Data Tables'!E28+'AUT Data Tables'!E139+'AUT Data Tables'!E248</f>
        <v>10991.237525201112</v>
      </c>
      <c r="F790" s="20">
        <f>'AUT Data Tables'!F28+'AUT Data Tables'!F139+'AUT Data Tables'!F248</f>
        <v>8362.688663843132</v>
      </c>
      <c r="G790" s="20">
        <f>'AUT Data Tables'!G28+'AUT Data Tables'!G139+'AUT Data Tables'!G248</f>
        <v>5476.41322903279</v>
      </c>
      <c r="H790" s="20">
        <f>'AUT Data Tables'!H28+'AUT Data Tables'!H139+'AUT Data Tables'!H248</f>
        <v>0</v>
      </c>
      <c r="I790" s="29"/>
      <c r="K790" s="20">
        <f>SUM(L790:Q790)</f>
        <v>1493.5383664347114</v>
      </c>
      <c r="L790" s="20">
        <f>'AUT Data Tables'!L28+'AUT Data Tables'!L139+'AUT Data Tables'!L248</f>
        <v>240.84864913500053</v>
      </c>
      <c r="M790" s="20">
        <f>'AUT Data Tables'!M28+'AUT Data Tables'!M139+'AUT Data Tables'!M248</f>
        <v>69.47875929825639</v>
      </c>
      <c r="N790" s="20">
        <f>'AUT Data Tables'!N28+'AUT Data Tables'!N139+'AUT Data Tables'!N248</f>
        <v>646.6010139839595</v>
      </c>
      <c r="O790" s="20">
        <f>'AUT Data Tables'!O28+'AUT Data Tables'!O139+'AUT Data Tables'!O248</f>
        <v>264.3905857940245</v>
      </c>
      <c r="P790" s="20">
        <f>'AUT Data Tables'!P28+'AUT Data Tables'!P139+'AUT Data Tables'!P248</f>
        <v>272.2193582234703</v>
      </c>
      <c r="Q790" s="20">
        <f>'AUT Data Tables'!Q28+'AUT Data Tables'!Q139+'AUT Data Tables'!Q248</f>
        <v>0</v>
      </c>
      <c r="S790" s="30">
        <f>L790/C790</f>
        <v>0.052285667257160676</v>
      </c>
      <c r="T790" s="30">
        <f>M790/D790</f>
        <v>0.07314285714285708</v>
      </c>
      <c r="U790" s="30">
        <f>N790/E790</f>
        <v>0.05882877269292098</v>
      </c>
      <c r="V790" s="30">
        <f>O790/F790</f>
        <v>0.03161550028008839</v>
      </c>
      <c r="W790" s="30">
        <f>P790/G790</f>
        <v>0.0497076</v>
      </c>
      <c r="X790" s="30" t="e">
        <f>Q790/H790</f>
        <v>#DIV/0!</v>
      </c>
    </row>
    <row r="791" spans="1:24" s="17" customFormat="1" ht="11.25">
      <c r="A791" s="16">
        <v>1918</v>
      </c>
      <c r="B791" s="20">
        <f>SUM(C791:H791)</f>
        <v>29137.418166430714</v>
      </c>
      <c r="C791" s="20">
        <f>'AUT Data Tables'!C29+'AUT Data Tables'!C140+'AUT Data Tables'!C249</f>
        <v>4417.02540903847</v>
      </c>
      <c r="D791" s="20">
        <f>'AUT Data Tables'!D29+'AUT Data Tables'!D140+'AUT Data Tables'!D249</f>
        <v>910.8533733370114</v>
      </c>
      <c r="E791" s="20">
        <f>'AUT Data Tables'!E29+'AUT Data Tables'!E140+'AUT Data Tables'!E249</f>
        <v>10539.376781344397</v>
      </c>
      <c r="F791" s="20">
        <f>'AUT Data Tables'!F29+'AUT Data Tables'!F140+'AUT Data Tables'!F249</f>
        <v>8018.890186954413</v>
      </c>
      <c r="G791" s="20">
        <f>'AUT Data Tables'!G29+'AUT Data Tables'!G140+'AUT Data Tables'!G249</f>
        <v>5251.272415756423</v>
      </c>
      <c r="H791" s="20">
        <f>'AUT Data Tables'!H29+'AUT Data Tables'!H140+'AUT Data Tables'!H249</f>
        <v>0</v>
      </c>
      <c r="I791" s="29"/>
      <c r="K791" s="20">
        <f>SUM(L791:Q791)</f>
        <v>1461.4286472070194</v>
      </c>
      <c r="L791" s="20">
        <f>'AUT Data Tables'!L29+'AUT Data Tables'!L140+'AUT Data Tables'!L249</f>
        <v>230.24186923319144</v>
      </c>
      <c r="M791" s="20">
        <f>'AUT Data Tables'!M29+'AUT Data Tables'!M140+'AUT Data Tables'!M249</f>
        <v>67.79351535836891</v>
      </c>
      <c r="N791" s="20">
        <f>'AUT Data Tables'!N29+'AUT Data Tables'!N140+'AUT Data Tables'!N249</f>
        <v>620.0186009947588</v>
      </c>
      <c r="O791" s="20">
        <f>'AUT Data Tables'!O29+'AUT Data Tables'!O140+'AUT Data Tables'!O249</f>
        <v>256.0530768252091</v>
      </c>
      <c r="P791" s="20">
        <f>'AUT Data Tables'!P29+'AUT Data Tables'!P140+'AUT Data Tables'!P249</f>
        <v>287.3215847954913</v>
      </c>
      <c r="Q791" s="20">
        <f>'AUT Data Tables'!Q29+'AUT Data Tables'!Q140+'AUT Data Tables'!Q249</f>
        <v>0</v>
      </c>
      <c r="S791" s="30">
        <f>L791/C791</f>
        <v>0.05212600062522895</v>
      </c>
      <c r="T791" s="30">
        <f>M791/D791</f>
        <v>0.07442857142857134</v>
      </c>
      <c r="U791" s="30">
        <f>N791/E791</f>
        <v>0.05882877269292099</v>
      </c>
      <c r="V791" s="30">
        <f>O791/F791</f>
        <v>0.03193123622540321</v>
      </c>
      <c r="W791" s="30">
        <f>P791/G791</f>
        <v>0.05471466</v>
      </c>
      <c r="X791" s="30" t="e">
        <f>Q791/H791</f>
        <v>#DIV/0!</v>
      </c>
    </row>
    <row r="792" spans="1:24" s="17" customFormat="1" ht="11.25">
      <c r="A792" s="16">
        <v>1919</v>
      </c>
      <c r="B792" s="20">
        <f>SUM(C792:H792)</f>
        <v>28277.913538846282</v>
      </c>
      <c r="C792" s="20">
        <f>'AUT Data Tables'!C30+'AUT Data Tables'!C141+'AUT Data Tables'!C250</f>
        <v>4286.730619104045</v>
      </c>
      <c r="D792" s="20">
        <f>'AUT Data Tables'!D30+'AUT Data Tables'!D141+'AUT Data Tables'!D250</f>
        <v>883.9847371056786</v>
      </c>
      <c r="E792" s="20">
        <f>'AUT Data Tables'!E30+'AUT Data Tables'!E141+'AUT Data Tables'!E250</f>
        <v>10228.482965575302</v>
      </c>
      <c r="F792" s="20">
        <f>'AUT Data Tables'!F30+'AUT Data Tables'!F141+'AUT Data Tables'!F250</f>
        <v>7782.346469030933</v>
      </c>
      <c r="G792" s="20">
        <f>'AUT Data Tables'!G30+'AUT Data Tables'!G141+'AUT Data Tables'!G250</f>
        <v>5096.368748030325</v>
      </c>
      <c r="H792" s="20">
        <f>'AUT Data Tables'!H30+'AUT Data Tables'!H141+'AUT Data Tables'!H250</f>
        <v>0</v>
      </c>
      <c r="I792" s="29"/>
      <c r="K792" s="20">
        <f>SUM(L792:Q792)</f>
        <v>1446.1909982608875</v>
      </c>
      <c r="L792" s="20">
        <f>'AUT Data Tables'!L30+'AUT Data Tables'!L141+'AUT Data Tables'!L250</f>
        <v>222.90256465964478</v>
      </c>
      <c r="M792" s="20">
        <f>'AUT Data Tables'!M30+'AUT Data Tables'!M141+'AUT Data Tables'!M250</f>
        <v>66.93027295228701</v>
      </c>
      <c r="N792" s="20">
        <f>'AUT Data Tables'!N30+'AUT Data Tables'!N141+'AUT Data Tables'!N250</f>
        <v>601.7290993752438</v>
      </c>
      <c r="O792" s="20">
        <f>'AUT Data Tables'!O30+'AUT Data Tables'!O141+'AUT Data Tables'!O250</f>
        <v>251.06844352915874</v>
      </c>
      <c r="P792" s="20">
        <f>'AUT Data Tables'!P30+'AUT Data Tables'!P141+'AUT Data Tables'!P250</f>
        <v>303.5606177445531</v>
      </c>
      <c r="Q792" s="20">
        <f>'AUT Data Tables'!Q30+'AUT Data Tables'!Q141+'AUT Data Tables'!Q250</f>
        <v>0</v>
      </c>
      <c r="S792" s="30">
        <f>L792/C792</f>
        <v>0.051998267319683565</v>
      </c>
      <c r="T792" s="30">
        <f>M792/D792</f>
        <v>0.07571428571428562</v>
      </c>
      <c r="U792" s="30">
        <f>N792/E792</f>
        <v>0.058828772692920986</v>
      </c>
      <c r="V792" s="30">
        <f>O792/F792</f>
        <v>0.032261278077024766</v>
      </c>
      <c r="W792" s="30">
        <f>P792/G792</f>
        <v>0.0595641</v>
      </c>
      <c r="X792" s="30" t="e">
        <f>Q792/H792</f>
        <v>#DIV/0!</v>
      </c>
    </row>
    <row r="793" spans="1:24" s="17" customFormat="1" ht="11.25">
      <c r="A793" s="16">
        <v>1920</v>
      </c>
      <c r="B793" s="20">
        <f>SUM(C793:H793)</f>
        <v>129779.71829705547</v>
      </c>
      <c r="C793" s="20">
        <f>'AUT Data Tables'!C31+'AUT Data Tables'!C142+'AUT Data Tables'!C251</f>
        <v>19673.682480089476</v>
      </c>
      <c r="D793" s="20">
        <f>'AUT Data Tables'!D31+'AUT Data Tables'!D142+'AUT Data Tables'!D251</f>
        <v>4056.992748169787</v>
      </c>
      <c r="E793" s="20">
        <f>'AUT Data Tables'!E31+'AUT Data Tables'!E142+'AUT Data Tables'!E251</f>
        <v>46942.983825699615</v>
      </c>
      <c r="F793" s="20">
        <f>'AUT Data Tables'!F31+'AUT Data Tables'!F142+'AUT Data Tables'!F251</f>
        <v>35716.5931303051</v>
      </c>
      <c r="G793" s="20">
        <f>'AUT Data Tables'!G31+'AUT Data Tables'!G142+'AUT Data Tables'!G251</f>
        <v>23389.46611279149</v>
      </c>
      <c r="H793" s="20">
        <f>'AUT Data Tables'!H31+'AUT Data Tables'!H142+'AUT Data Tables'!H251</f>
        <v>0</v>
      </c>
      <c r="I793" s="29"/>
      <c r="K793" s="20">
        <f>SUM(L793:Q793)</f>
        <v>6858.294451352965</v>
      </c>
      <c r="L793" s="20">
        <f>'AUT Data Tables'!L31+'AUT Data Tables'!L142+'AUT Data Tables'!L251</f>
        <v>1115.4577251150336</v>
      </c>
      <c r="M793" s="20">
        <f>'AUT Data Tables'!M31+'AUT Data Tables'!M142+'AUT Data Tables'!M251</f>
        <v>312.3884416090732</v>
      </c>
      <c r="N793" s="20">
        <f>'AUT Data Tables'!N31+'AUT Data Tables'!N142+'AUT Data Tables'!N251</f>
        <v>2761.598125009549</v>
      </c>
      <c r="O793" s="20">
        <f>'AUT Data Tables'!O31+'AUT Data Tables'!O142+'AUT Data Tables'!O251</f>
        <v>1164.582374987847</v>
      </c>
      <c r="P793" s="20">
        <f>'AUT Data Tables'!P31+'AUT Data Tables'!P142+'AUT Data Tables'!P251</f>
        <v>1504.2677846314612</v>
      </c>
      <c r="Q793" s="20">
        <f>'AUT Data Tables'!Q31+'AUT Data Tables'!Q142+'AUT Data Tables'!Q251</f>
        <v>0</v>
      </c>
      <c r="S793" s="30">
        <f>L793/C793</f>
        <v>0.05669796319239775</v>
      </c>
      <c r="T793" s="30">
        <f>M793/D793</f>
        <v>0.0769999999999999</v>
      </c>
      <c r="U793" s="30">
        <f>N793/E793</f>
        <v>0.05882877269292099</v>
      </c>
      <c r="V793" s="30">
        <f>O793/F793</f>
        <v>0.03260619988975693</v>
      </c>
      <c r="W793" s="30">
        <f>P793/G793</f>
        <v>0.06431390000000002</v>
      </c>
      <c r="X793" s="30" t="e">
        <f>Q793/H793</f>
        <v>#DIV/0!</v>
      </c>
    </row>
    <row r="794" spans="1:24" s="17" customFormat="1" ht="11.25">
      <c r="A794" s="16">
        <v>1921</v>
      </c>
      <c r="B794" s="20">
        <f>SUM(C794:H794)</f>
        <v>172434.05884326313</v>
      </c>
      <c r="C794" s="20">
        <f>'AUT Data Tables'!C32+'AUT Data Tables'!C143+'AUT Data Tables'!C252</f>
        <v>26139.777208257306</v>
      </c>
      <c r="D794" s="20">
        <f>'AUT Data Tables'!D32+'AUT Data Tables'!D143+'AUT Data Tables'!D252</f>
        <v>5390.393317570279</v>
      </c>
      <c r="E794" s="20">
        <f>'AUT Data Tables'!E32+'AUT Data Tables'!E143+'AUT Data Tables'!E252</f>
        <v>62371.604296067366</v>
      </c>
      <c r="F794" s="20">
        <f>'AUT Data Tables'!F32+'AUT Data Tables'!F143+'AUT Data Tables'!F252</f>
        <v>47455.466865901275</v>
      </c>
      <c r="G794" s="20">
        <f>'AUT Data Tables'!G32+'AUT Data Tables'!G143+'AUT Data Tables'!G252</f>
        <v>31076.817155466917</v>
      </c>
      <c r="H794" s="20">
        <f>'AUT Data Tables'!H32+'AUT Data Tables'!H143+'AUT Data Tables'!H252</f>
        <v>0</v>
      </c>
      <c r="I794" s="29"/>
      <c r="K794" s="20">
        <f>SUM(L794:Q794)</f>
        <v>9478.85041932332</v>
      </c>
      <c r="L794" s="20">
        <f>'AUT Data Tables'!L32+'AUT Data Tables'!L143+'AUT Data Tables'!L252</f>
        <v>1675.2445190290018</v>
      </c>
      <c r="M794" s="20">
        <f>'AUT Data Tables'!M32+'AUT Data Tables'!M143+'AUT Data Tables'!M252</f>
        <v>421.9907911469299</v>
      </c>
      <c r="N794" s="20">
        <f>'AUT Data Tables'!N32+'AUT Data Tables'!N143+'AUT Data Tables'!N252</f>
        <v>3669.2449316261614</v>
      </c>
      <c r="O794" s="20">
        <f>'AUT Data Tables'!O32+'AUT Data Tables'!O143+'AUT Data Tables'!O252</f>
        <v>1564.4449938409953</v>
      </c>
      <c r="P794" s="20">
        <f>'AUT Data Tables'!P32+'AUT Data Tables'!P143+'AUT Data Tables'!P252</f>
        <v>2147.925183680231</v>
      </c>
      <c r="Q794" s="20">
        <f>'AUT Data Tables'!Q32+'AUT Data Tables'!Q143+'AUT Data Tables'!Q252</f>
        <v>0</v>
      </c>
      <c r="S794" s="30">
        <f>L794/C794</f>
        <v>0.06408794174801949</v>
      </c>
      <c r="T794" s="30">
        <f>M794/D794</f>
        <v>0.0782857142857142</v>
      </c>
      <c r="U794" s="30">
        <f>N794/E794</f>
        <v>0.05882877269292099</v>
      </c>
      <c r="V794" s="30">
        <f>O794/F794</f>
        <v>0.03296659156808578</v>
      </c>
      <c r="W794" s="30">
        <f>P794/G794</f>
        <v>0.06911664</v>
      </c>
      <c r="X794" s="30" t="e">
        <f>Q794/H794</f>
        <v>#DIV/0!</v>
      </c>
    </row>
    <row r="795" spans="1:24" s="17" customFormat="1" ht="11.25">
      <c r="A795" s="16">
        <v>1922</v>
      </c>
      <c r="B795" s="20">
        <f>SUM(C795:H795)</f>
        <v>191621.3698496716</v>
      </c>
      <c r="C795" s="20">
        <f>'AUT Data Tables'!C33+'AUT Data Tables'!C144+'AUT Data Tables'!C253</f>
        <v>29048.437123227784</v>
      </c>
      <c r="D795" s="20">
        <f>'AUT Data Tables'!D33+'AUT Data Tables'!D144+'AUT Data Tables'!D253</f>
        <v>5990.2003030632</v>
      </c>
      <c r="E795" s="20">
        <f>'AUT Data Tables'!E33+'AUT Data Tables'!E144+'AUT Data Tables'!E253</f>
        <v>69311.90006840714</v>
      </c>
      <c r="F795" s="20">
        <f>'AUT Data Tables'!F33+'AUT Data Tables'!F144+'AUT Data Tables'!F253</f>
        <v>52735.99443579403</v>
      </c>
      <c r="G795" s="20">
        <f>'AUT Data Tables'!G33+'AUT Data Tables'!G144+'AUT Data Tables'!G253</f>
        <v>34534.83791917946</v>
      </c>
      <c r="H795" s="20">
        <f>'AUT Data Tables'!H33+'AUT Data Tables'!H144+'AUT Data Tables'!H253</f>
        <v>0</v>
      </c>
      <c r="I795" s="29"/>
      <c r="K795" s="20">
        <f>SUM(L795:Q795)</f>
        <v>10744.231343957987</v>
      </c>
      <c r="L795" s="20">
        <f>'AUT Data Tables'!L33+'AUT Data Tables'!L144+'AUT Data Tables'!L253</f>
        <v>1900.3000981451842</v>
      </c>
      <c r="M795" s="20">
        <f>'AUT Data Tables'!M33+'AUT Data Tables'!M144+'AUT Data Tables'!M253</f>
        <v>476.64879554374266</v>
      </c>
      <c r="N795" s="20">
        <f>'AUT Data Tables'!N33+'AUT Data Tables'!N144+'AUT Data Tables'!N253</f>
        <v>4077.534014038778</v>
      </c>
      <c r="O795" s="20">
        <f>'AUT Data Tables'!O33+'AUT Data Tables'!O144+'AUT Data Tables'!O253</f>
        <v>1758.379351592347</v>
      </c>
      <c r="P795" s="20">
        <f>'AUT Data Tables'!P33+'AUT Data Tables'!P144+'AUT Data Tables'!P253</f>
        <v>2531.3690846379354</v>
      </c>
      <c r="Q795" s="20">
        <f>'AUT Data Tables'!Q33+'AUT Data Tables'!Q144+'AUT Data Tables'!Q253</f>
        <v>0</v>
      </c>
      <c r="S795" s="30">
        <f>L795/C795</f>
        <v>0.06541832491998895</v>
      </c>
      <c r="T795" s="30">
        <f>M795/D795</f>
        <v>0.07957142857142847</v>
      </c>
      <c r="U795" s="30">
        <f>N795/E795</f>
        <v>0.058828772692920986</v>
      </c>
      <c r="V795" s="30">
        <f>O795/F795</f>
        <v>0.03334305857706296</v>
      </c>
      <c r="W795" s="30">
        <f>P795/G795</f>
        <v>0.073299</v>
      </c>
      <c r="X795" s="30" t="e">
        <f>Q795/H795</f>
        <v>#DIV/0!</v>
      </c>
    </row>
    <row r="796" spans="1:24" s="17" customFormat="1" ht="11.25">
      <c r="A796" s="16">
        <v>1923</v>
      </c>
      <c r="B796" s="20">
        <f>SUM(C796:H796)</f>
        <v>171060.6602655932</v>
      </c>
      <c r="C796" s="20">
        <f>'AUT Data Tables'!C34+'AUT Data Tables'!C145+'AUT Data Tables'!C254</f>
        <v>25931.57974959247</v>
      </c>
      <c r="D796" s="20">
        <f>'AUT Data Tables'!D34+'AUT Data Tables'!D145+'AUT Data Tables'!D254</f>
        <v>5347.460044613095</v>
      </c>
      <c r="E796" s="20">
        <f>'AUT Data Tables'!E34+'AUT Data Tables'!E145+'AUT Data Tables'!E254</f>
        <v>61874.828466501844</v>
      </c>
      <c r="F796" s="20">
        <f>'AUT Data Tables'!F34+'AUT Data Tables'!F145+'AUT Data Tables'!F254</f>
        <v>47077.49472319637</v>
      </c>
      <c r="G796" s="20">
        <f>'AUT Data Tables'!G34+'AUT Data Tables'!G145+'AUT Data Tables'!G254</f>
        <v>30829.29728168941</v>
      </c>
      <c r="H796" s="20">
        <f>'AUT Data Tables'!H34+'AUT Data Tables'!H145+'AUT Data Tables'!H254</f>
        <v>0</v>
      </c>
      <c r="I796" s="29"/>
      <c r="K796" s="20">
        <f>SUM(L796:Q796)</f>
        <v>9817.143792927222</v>
      </c>
      <c r="L796" s="20">
        <f>'AUT Data Tables'!L34+'AUT Data Tables'!L145+'AUT Data Tables'!L254</f>
        <v>1765.9949828263984</v>
      </c>
      <c r="M796" s="20">
        <f>'AUT Data Tables'!M34+'AUT Data Tables'!M145+'AUT Data Tables'!M254</f>
        <v>432.380340750144</v>
      </c>
      <c r="N796" s="20">
        <f>'AUT Data Tables'!N34+'AUT Data Tables'!N145+'AUT Data Tables'!N254</f>
        <v>3640.020219269314</v>
      </c>
      <c r="O796" s="20">
        <f>'AUT Data Tables'!O34+'AUT Data Tables'!O145+'AUT Data Tables'!O254</f>
        <v>1588.2167924916153</v>
      </c>
      <c r="P796" s="20">
        <f>'AUT Data Tables'!P34+'AUT Data Tables'!P145+'AUT Data Tables'!P254</f>
        <v>2390.5314575897505</v>
      </c>
      <c r="Q796" s="20">
        <f>'AUT Data Tables'!Q34+'AUT Data Tables'!Q145+'AUT Data Tables'!Q254</f>
        <v>0</v>
      </c>
      <c r="S796" s="30">
        <f>L796/C796</f>
        <v>0.06810209790069392</v>
      </c>
      <c r="T796" s="30">
        <f>M796/D796</f>
        <v>0.08085714285714275</v>
      </c>
      <c r="U796" s="30">
        <f>N796/E796</f>
        <v>0.05882877269292099</v>
      </c>
      <c r="V796" s="30">
        <f>O796/F796</f>
        <v>0.03373622156042763</v>
      </c>
      <c r="W796" s="30">
        <f>P796/G796</f>
        <v>0.0775409</v>
      </c>
      <c r="X796" s="30" t="e">
        <f>Q796/H796</f>
        <v>#DIV/0!</v>
      </c>
    </row>
    <row r="797" spans="1:24" s="17" customFormat="1" ht="11.25">
      <c r="A797" s="16">
        <v>1924</v>
      </c>
      <c r="B797" s="20">
        <f>SUM(C797:H797)</f>
        <v>193957.14548849972</v>
      </c>
      <c r="C797" s="20">
        <f>'AUT Data Tables'!C35+'AUT Data Tables'!C146+'AUT Data Tables'!C255</f>
        <v>29402.52410127045</v>
      </c>
      <c r="D797" s="20">
        <f>'AUT Data Tables'!D35+'AUT Data Tables'!D146+'AUT Data Tables'!D255</f>
        <v>6063.218066951291</v>
      </c>
      <c r="E797" s="20">
        <f>'AUT Data Tables'!E35+'AUT Data Tables'!E146+'AUT Data Tables'!E255</f>
        <v>70156.77998857305</v>
      </c>
      <c r="F797" s="20">
        <f>'AUT Data Tables'!F35+'AUT Data Tables'!F146+'AUT Data Tables'!F255</f>
        <v>53378.82175296193</v>
      </c>
      <c r="G797" s="20">
        <f>'AUT Data Tables'!G35+'AUT Data Tables'!G146+'AUT Data Tables'!G255</f>
        <v>34955.801578743</v>
      </c>
      <c r="H797" s="20">
        <f>'AUT Data Tables'!H35+'AUT Data Tables'!H146+'AUT Data Tables'!H255</f>
        <v>0</v>
      </c>
      <c r="I797" s="29"/>
      <c r="K797" s="20">
        <f>SUM(L797:Q797)</f>
        <v>11433.771472266082</v>
      </c>
      <c r="L797" s="20">
        <f>'AUT Data Tables'!L35+'AUT Data Tables'!L146+'AUT Data Tables'!L255</f>
        <v>2133.6697686298603</v>
      </c>
      <c r="M797" s="20">
        <f>'AUT Data Tables'!M35+'AUT Data Tables'!M146+'AUT Data Tables'!M255</f>
        <v>498.0500554995696</v>
      </c>
      <c r="N797" s="20">
        <f>'AUT Data Tables'!N35+'AUT Data Tables'!N146+'AUT Data Tables'!N255</f>
        <v>4127.237262815032</v>
      </c>
      <c r="O797" s="20">
        <f>'AUT Data Tables'!O35+'AUT Data Tables'!O146+'AUT Data Tables'!O255</f>
        <v>1822.71145920731</v>
      </c>
      <c r="P797" s="20">
        <f>'AUT Data Tables'!P35+'AUT Data Tables'!P146+'AUT Data Tables'!P255</f>
        <v>2852.1029261143094</v>
      </c>
      <c r="Q797" s="20">
        <f>'AUT Data Tables'!Q35+'AUT Data Tables'!Q146+'AUT Data Tables'!Q255</f>
        <v>0</v>
      </c>
      <c r="S797" s="30">
        <f>L797/C797</f>
        <v>0.07256757145342045</v>
      </c>
      <c r="T797" s="30">
        <f>M797/D797</f>
        <v>0.08214285714285703</v>
      </c>
      <c r="U797" s="30">
        <f>N797/E797</f>
        <v>0.058828772692921</v>
      </c>
      <c r="V797" s="30">
        <f>O797/F797</f>
        <v>0.034146715857514595</v>
      </c>
      <c r="W797" s="30">
        <f>P797/G797</f>
        <v>0.08159169000000001</v>
      </c>
      <c r="X797" s="30" t="e">
        <f>Q797/H797</f>
        <v>#DIV/0!</v>
      </c>
    </row>
    <row r="798" spans="1:24" s="17" customFormat="1" ht="11.25">
      <c r="A798" s="16">
        <v>1925</v>
      </c>
      <c r="B798" s="20">
        <f>SUM(C798:H798)</f>
        <v>187174.54865445977</v>
      </c>
      <c r="C798" s="20">
        <f>'AUT Data Tables'!C36+'AUT Data Tables'!C147+'AUT Data Tables'!C256</f>
        <v>33220.951923744185</v>
      </c>
      <c r="D798" s="20">
        <f>'AUT Data Tables'!D36+'AUT Data Tables'!D147+'AUT Data Tables'!D256</f>
        <v>6245.385642934627</v>
      </c>
      <c r="E798" s="20">
        <f>'AUT Data Tables'!E36+'AUT Data Tables'!E147+'AUT Data Tables'!E256</f>
        <v>64546.116393478515</v>
      </c>
      <c r="F798" s="20">
        <f>'AUT Data Tables'!F36+'AUT Data Tables'!F147+'AUT Data Tables'!F256</f>
        <v>50429.3272857088</v>
      </c>
      <c r="G798" s="20">
        <f>'AUT Data Tables'!G36+'AUT Data Tables'!G147+'AUT Data Tables'!G256</f>
        <v>32732.76740859366</v>
      </c>
      <c r="H798" s="20">
        <f>'AUT Data Tables'!H36+'AUT Data Tables'!H147+'AUT Data Tables'!H256</f>
        <v>0</v>
      </c>
      <c r="I798" s="29"/>
      <c r="K798" s="20">
        <f>SUM(L798:Q798)</f>
        <v>11775.313610995045</v>
      </c>
      <c r="L798" s="20">
        <f>'AUT Data Tables'!L36+'AUT Data Tables'!L147+'AUT Data Tables'!L256</f>
        <v>2423.1820632676317</v>
      </c>
      <c r="M798" s="20">
        <f>'AUT Data Tables'!M36+'AUT Data Tables'!M147+'AUT Data Tables'!M256</f>
        <v>521.0436022105453</v>
      </c>
      <c r="N798" s="20">
        <f>'AUT Data Tables'!N36+'AUT Data Tables'!N147+'AUT Data Tables'!N256</f>
        <v>4244.593723898972</v>
      </c>
      <c r="O798" s="20">
        <f>'AUT Data Tables'!O36+'AUT Data Tables'!O147+'AUT Data Tables'!O256</f>
        <v>1743.6036183750762</v>
      </c>
      <c r="P798" s="20">
        <f>'AUT Data Tables'!P36+'AUT Data Tables'!P147+'AUT Data Tables'!P256</f>
        <v>2842.8906032428204</v>
      </c>
      <c r="Q798" s="20">
        <f>'AUT Data Tables'!Q36+'AUT Data Tables'!Q147+'AUT Data Tables'!Q256</f>
        <v>0</v>
      </c>
      <c r="S798" s="30">
        <f>L798/C798</f>
        <v>0.07294137954956366</v>
      </c>
      <c r="T798" s="30">
        <f>M798/D798</f>
        <v>0.08342857142857131</v>
      </c>
      <c r="U798" s="30">
        <f>N798/E798</f>
        <v>0.06576063690685237</v>
      </c>
      <c r="V798" s="30">
        <f>O798/F798</f>
        <v>0.03457519091017494</v>
      </c>
      <c r="W798" s="30">
        <f>P798/G798</f>
        <v>0.08685152</v>
      </c>
      <c r="X798" s="30" t="e">
        <f>Q798/H798</f>
        <v>#DIV/0!</v>
      </c>
    </row>
    <row r="799" spans="1:24" s="17" customFormat="1" ht="11.25">
      <c r="A799" s="16">
        <v>1926</v>
      </c>
      <c r="B799" s="20">
        <f>SUM(C799:H799)</f>
        <v>182947.2117507132</v>
      </c>
      <c r="C799" s="20">
        <f>'AUT Data Tables'!C37+'AUT Data Tables'!C148+'AUT Data Tables'!C257</f>
        <v>30771.60217790198</v>
      </c>
      <c r="D799" s="20">
        <f>'AUT Data Tables'!D37+'AUT Data Tables'!D148+'AUT Data Tables'!D257</f>
        <v>6324.090464325423</v>
      </c>
      <c r="E799" s="20">
        <f>'AUT Data Tables'!E37+'AUT Data Tables'!E148+'AUT Data Tables'!E257</f>
        <v>64031.666927287086</v>
      </c>
      <c r="F799" s="20">
        <f>'AUT Data Tables'!F37+'AUT Data Tables'!F148+'AUT Data Tables'!F257</f>
        <v>50787.719441978516</v>
      </c>
      <c r="G799" s="20">
        <f>'AUT Data Tables'!G37+'AUT Data Tables'!G148+'AUT Data Tables'!G257</f>
        <v>31032.1327392202</v>
      </c>
      <c r="H799" s="20">
        <f>'AUT Data Tables'!H37+'AUT Data Tables'!H148+'AUT Data Tables'!H257</f>
        <v>0</v>
      </c>
      <c r="I799" s="29"/>
      <c r="K799" s="20">
        <f>SUM(L799:Q799)</f>
        <v>11717.339594712565</v>
      </c>
      <c r="L799" s="20">
        <f>'AUT Data Tables'!L37+'AUT Data Tables'!L148+'AUT Data Tables'!L257</f>
        <v>2198.2636693448217</v>
      </c>
      <c r="M799" s="20">
        <f>'AUT Data Tables'!M37+'AUT Data Tables'!M148+'AUT Data Tables'!M257</f>
        <v>535.740806477853</v>
      </c>
      <c r="N799" s="20">
        <f>'AUT Data Tables'!N37+'AUT Data Tables'!N148+'AUT Data Tables'!N257</f>
        <v>4323.137305615577</v>
      </c>
      <c r="O799" s="20">
        <f>'AUT Data Tables'!O37+'AUT Data Tables'!O148+'AUT Data Tables'!O257</f>
        <v>1778.7032316687996</v>
      </c>
      <c r="P799" s="20">
        <f>'AUT Data Tables'!P37+'AUT Data Tables'!P148+'AUT Data Tables'!P257</f>
        <v>2881.494581605513</v>
      </c>
      <c r="Q799" s="20">
        <f>'AUT Data Tables'!Q37+'AUT Data Tables'!Q148+'AUT Data Tables'!Q257</f>
        <v>0</v>
      </c>
      <c r="S799" s="30">
        <f>L799/C799</f>
        <v>0.07143806346630406</v>
      </c>
      <c r="T799" s="30">
        <f>M799/D799</f>
        <v>0.08471428571428559</v>
      </c>
      <c r="U799" s="30">
        <f>N799/E799</f>
        <v>0.06751561396214836</v>
      </c>
      <c r="V799" s="30">
        <f>O799/F799</f>
        <v>0.035022309550655176</v>
      </c>
      <c r="W799" s="30">
        <f>P799/G799</f>
        <v>0.09285519000000002</v>
      </c>
      <c r="X799" s="30" t="e">
        <f>Q799/H799</f>
        <v>#DIV/0!</v>
      </c>
    </row>
    <row r="800" spans="1:24" s="17" customFormat="1" ht="11.25">
      <c r="A800" s="16">
        <v>1927</v>
      </c>
      <c r="B800" s="20">
        <f>SUM(C800:H800)</f>
        <v>198685.8958909417</v>
      </c>
      <c r="C800" s="20">
        <f>'AUT Data Tables'!C38+'AUT Data Tables'!C149+'AUT Data Tables'!C258</f>
        <v>33786.20609976048</v>
      </c>
      <c r="D800" s="20">
        <f>'AUT Data Tables'!D38+'AUT Data Tables'!D149+'AUT Data Tables'!D258</f>
        <v>6372.150364621618</v>
      </c>
      <c r="E800" s="20">
        <f>'AUT Data Tables'!E38+'AUT Data Tables'!E149+'AUT Data Tables'!E258</f>
        <v>69401.75814140549</v>
      </c>
      <c r="F800" s="20">
        <f>'AUT Data Tables'!F38+'AUT Data Tables'!F149+'AUT Data Tables'!F258</f>
        <v>52971.38352289009</v>
      </c>
      <c r="G800" s="20">
        <f>'AUT Data Tables'!G38+'AUT Data Tables'!G149+'AUT Data Tables'!G258</f>
        <v>36154.39776226401</v>
      </c>
      <c r="H800" s="20">
        <f>'AUT Data Tables'!H38+'AUT Data Tables'!H149+'AUT Data Tables'!H258</f>
        <v>0</v>
      </c>
      <c r="I800" s="29"/>
      <c r="K800" s="20">
        <f>SUM(L800:Q800)</f>
        <v>13235.543730309922</v>
      </c>
      <c r="L800" s="20">
        <f>'AUT Data Tables'!L38+'AUT Data Tables'!L149+'AUT Data Tables'!L258</f>
        <v>2569.8065807297708</v>
      </c>
      <c r="M800" s="20">
        <f>'AUT Data Tables'!M38+'AUT Data Tables'!M149+'AUT Data Tables'!M258</f>
        <v>548.0049313574583</v>
      </c>
      <c r="N800" s="20">
        <f>'AUT Data Tables'!N38+'AUT Data Tables'!N149+'AUT Data Tables'!N258</f>
        <v>4705.18351449242</v>
      </c>
      <c r="O800" s="20">
        <f>'AUT Data Tables'!O38+'AUT Data Tables'!O149+'AUT Data Tables'!O258</f>
        <v>1879.888036620352</v>
      </c>
      <c r="P800" s="20">
        <f>'AUT Data Tables'!P38+'AUT Data Tables'!P149+'AUT Data Tables'!P258</f>
        <v>3532.660667109921</v>
      </c>
      <c r="Q800" s="20">
        <f>'AUT Data Tables'!Q38+'AUT Data Tables'!Q149+'AUT Data Tables'!Q258</f>
        <v>0</v>
      </c>
      <c r="S800" s="30">
        <f>L800/C800</f>
        <v>0.07606082118666734</v>
      </c>
      <c r="T800" s="30">
        <f>M800/D800</f>
        <v>0.08599999999999987</v>
      </c>
      <c r="U800" s="30">
        <f>N800/E800</f>
        <v>0.06779631583548142</v>
      </c>
      <c r="V800" s="30">
        <f>O800/F800</f>
        <v>0.035488747161153744</v>
      </c>
      <c r="W800" s="30">
        <f>P800/G800</f>
        <v>0.0977104</v>
      </c>
      <c r="X800" s="30" t="e">
        <f>Q800/H800</f>
        <v>#DIV/0!</v>
      </c>
    </row>
    <row r="801" spans="1:24" s="17" customFormat="1" ht="11.25">
      <c r="A801" s="16">
        <v>1928</v>
      </c>
      <c r="B801" s="20">
        <f>SUM(C801:H801)</f>
        <v>210136.79783418443</v>
      </c>
      <c r="C801" s="20">
        <f>'AUT Data Tables'!C39+'AUT Data Tables'!C150+'AUT Data Tables'!C259</f>
        <v>37990.25594762256</v>
      </c>
      <c r="D801" s="20">
        <f>'AUT Data Tables'!D39+'AUT Data Tables'!D150+'AUT Data Tables'!D259</f>
        <v>7481.252664345914</v>
      </c>
      <c r="E801" s="20">
        <f>'AUT Data Tables'!E39+'AUT Data Tables'!E150+'AUT Data Tables'!E259</f>
        <v>75194.93417437226</v>
      </c>
      <c r="F801" s="20">
        <f>'AUT Data Tables'!F39+'AUT Data Tables'!F150+'AUT Data Tables'!F259</f>
        <v>52289.08507392949</v>
      </c>
      <c r="G801" s="20">
        <f>'AUT Data Tables'!G39+'AUT Data Tables'!G150+'AUT Data Tables'!G259</f>
        <v>37181.26997391418</v>
      </c>
      <c r="H801" s="20">
        <f>'AUT Data Tables'!H39+'AUT Data Tables'!H150+'AUT Data Tables'!H259</f>
        <v>0</v>
      </c>
      <c r="I801" s="29"/>
      <c r="K801" s="20">
        <f>SUM(L801:Q801)</f>
        <v>14437.107789269108</v>
      </c>
      <c r="L801" s="20">
        <f>'AUT Data Tables'!L39+'AUT Data Tables'!L150+'AUT Data Tables'!L259</f>
        <v>3067.6696635305743</v>
      </c>
      <c r="M801" s="20">
        <f>'AUT Data Tables'!M39+'AUT Data Tables'!M150+'AUT Data Tables'!M259</f>
        <v>653.0064825593352</v>
      </c>
      <c r="N801" s="20">
        <f>'AUT Data Tables'!N39+'AUT Data Tables'!N150+'AUT Data Tables'!N259</f>
        <v>5160.325112123957</v>
      </c>
      <c r="O801" s="20">
        <f>'AUT Data Tables'!O39+'AUT Data Tables'!O150+'AUT Data Tables'!O259</f>
        <v>1881.1098068335627</v>
      </c>
      <c r="P801" s="20">
        <f>'AUT Data Tables'!P39+'AUT Data Tables'!P150+'AUT Data Tables'!P259</f>
        <v>3674.9967242216785</v>
      </c>
      <c r="Q801" s="20">
        <f>'AUT Data Tables'!Q39+'AUT Data Tables'!Q150+'AUT Data Tables'!Q259</f>
        <v>0</v>
      </c>
      <c r="S801" s="30">
        <f>L801/C801</f>
        <v>0.08074885485794023</v>
      </c>
      <c r="T801" s="30">
        <f>M801/D801</f>
        <v>0.08728571428571415</v>
      </c>
      <c r="U801" s="30">
        <f>N801/E801</f>
        <v>0.06862596754400359</v>
      </c>
      <c r="V801" s="30">
        <f>O801/F801</f>
        <v>0.03597519069560952</v>
      </c>
      <c r="W801" s="30">
        <f>P801/G801</f>
        <v>0.09884000000000003</v>
      </c>
      <c r="X801" s="30" t="e">
        <f>Q801/H801</f>
        <v>#DIV/0!</v>
      </c>
    </row>
    <row r="802" spans="1:24" s="17" customFormat="1" ht="11.25">
      <c r="A802" s="16">
        <v>1929</v>
      </c>
      <c r="B802" s="20">
        <f>SUM(C802:H802)</f>
        <v>235907.05791339217</v>
      </c>
      <c r="C802" s="20">
        <f>'AUT Data Tables'!C40+'AUT Data Tables'!C151+'AUT Data Tables'!C260</f>
        <v>38523.171674007805</v>
      </c>
      <c r="D802" s="20">
        <f>'AUT Data Tables'!D40+'AUT Data Tables'!D151+'AUT Data Tables'!D260</f>
        <v>8195.076607267325</v>
      </c>
      <c r="E802" s="20">
        <f>'AUT Data Tables'!E40+'AUT Data Tables'!E151+'AUT Data Tables'!E260</f>
        <v>91124.99038648457</v>
      </c>
      <c r="F802" s="20">
        <f>'AUT Data Tables'!F40+'AUT Data Tables'!F151+'AUT Data Tables'!F260</f>
        <v>57399.06891006184</v>
      </c>
      <c r="G802" s="20">
        <f>'AUT Data Tables'!G40+'AUT Data Tables'!G151+'AUT Data Tables'!G260</f>
        <v>40664.750335570636</v>
      </c>
      <c r="H802" s="20">
        <f>'AUT Data Tables'!H40+'AUT Data Tables'!H151+'AUT Data Tables'!H260</f>
        <v>0</v>
      </c>
      <c r="I802" s="29"/>
      <c r="K802" s="20">
        <f>SUM(L802:Q802)</f>
        <v>15974.424373773538</v>
      </c>
      <c r="L802" s="20">
        <f>'AUT Data Tables'!L40+'AUT Data Tables'!L151+'AUT Data Tables'!L260</f>
        <v>3225.728999186001</v>
      </c>
      <c r="M802" s="20">
        <f>'AUT Data Tables'!M40+'AUT Data Tables'!M151+'AUT Data Tables'!M260</f>
        <v>725.8496423579619</v>
      </c>
      <c r="N802" s="20">
        <f>'AUT Data Tables'!N40+'AUT Data Tables'!N151+'AUT Data Tables'!N260</f>
        <v>5848.817794287999</v>
      </c>
      <c r="O802" s="20">
        <f>'AUT Data Tables'!O40+'AUT Data Tables'!O151+'AUT Data Tables'!O260</f>
        <v>2094.052207273101</v>
      </c>
      <c r="P802" s="20">
        <f>'AUT Data Tables'!P40+'AUT Data Tables'!P151+'AUT Data Tables'!P260</f>
        <v>4079.975730668473</v>
      </c>
      <c r="Q802" s="20">
        <f>'AUT Data Tables'!Q40+'AUT Data Tables'!Q151+'AUT Data Tables'!Q260</f>
        <v>0</v>
      </c>
      <c r="S802" s="30">
        <f>L802/C802</f>
        <v>0.08373477206090099</v>
      </c>
      <c r="T802" s="30">
        <f>M802/D802</f>
        <v>0.08857142857142843</v>
      </c>
      <c r="U802" s="30">
        <f>N802/E802</f>
        <v>0.0641845641846617</v>
      </c>
      <c r="V802" s="30">
        <f>O802/F802</f>
        <v>0.03648233755419021</v>
      </c>
      <c r="W802" s="30">
        <f>P802/G802</f>
        <v>0.10033199999999999</v>
      </c>
      <c r="X802" s="30" t="e">
        <f>Q802/H802</f>
        <v>#DIV/0!</v>
      </c>
    </row>
    <row r="803" spans="1:24" s="17" customFormat="1" ht="11.25">
      <c r="A803" s="16">
        <v>1930</v>
      </c>
      <c r="B803" s="20">
        <f>SUM(C803:H803)</f>
        <v>181647.1856281277</v>
      </c>
      <c r="C803" s="20">
        <f>'AUT Data Tables'!C41+'AUT Data Tables'!C152+'AUT Data Tables'!C261</f>
        <v>28655.56970303127</v>
      </c>
      <c r="D803" s="20">
        <f>'AUT Data Tables'!D41+'AUT Data Tables'!D152+'AUT Data Tables'!D261</f>
        <v>7780.059767872347</v>
      </c>
      <c r="E803" s="20">
        <f>'AUT Data Tables'!E41+'AUT Data Tables'!E152+'AUT Data Tables'!E261</f>
        <v>63585.91348530355</v>
      </c>
      <c r="F803" s="20">
        <f>'AUT Data Tables'!F41+'AUT Data Tables'!F152+'AUT Data Tables'!F261</f>
        <v>45696.56300243056</v>
      </c>
      <c r="G803" s="20">
        <f>'AUT Data Tables'!G41+'AUT Data Tables'!G152+'AUT Data Tables'!G261</f>
        <v>35929.07966949</v>
      </c>
      <c r="H803" s="20">
        <f>'AUT Data Tables'!H41+'AUT Data Tables'!H152+'AUT Data Tables'!H261</f>
        <v>0</v>
      </c>
      <c r="I803" s="29"/>
      <c r="K803" s="20">
        <f>SUM(L803:Q803)</f>
        <v>12982.359129460909</v>
      </c>
      <c r="L803" s="20">
        <f>'AUT Data Tables'!L41+'AUT Data Tables'!L152+'AUT Data Tables'!L261</f>
        <v>2439.781016018335</v>
      </c>
      <c r="M803" s="20">
        <f>'AUT Data Tables'!M41+'AUT Data Tables'!M152+'AUT Data Tables'!M261</f>
        <v>699.0939419988141</v>
      </c>
      <c r="N803" s="20">
        <f>'AUT Data Tables'!N41+'AUT Data Tables'!N152+'AUT Data Tables'!N261</f>
        <v>4504.973587018809</v>
      </c>
      <c r="O803" s="20">
        <f>'AUT Data Tables'!O41+'AUT Data Tables'!O152+'AUT Data Tables'!O261</f>
        <v>1691.2706631997469</v>
      </c>
      <c r="P803" s="20">
        <f>'AUT Data Tables'!P41+'AUT Data Tables'!P152+'AUT Data Tables'!P261</f>
        <v>3647.2399212252035</v>
      </c>
      <c r="Q803" s="20">
        <f>'AUT Data Tables'!Q41+'AUT Data Tables'!Q152+'AUT Data Tables'!Q261</f>
        <v>0</v>
      </c>
      <c r="S803" s="30">
        <f>L803/C803</f>
        <v>0.08514159869452002</v>
      </c>
      <c r="T803" s="30">
        <f>M803/D803</f>
        <v>0.08985714285714272</v>
      </c>
      <c r="U803" s="30">
        <f>N803/E803</f>
        <v>0.07084861001580219</v>
      </c>
      <c r="V803" s="30">
        <f>O803/F803</f>
        <v>0.037010894300951905</v>
      </c>
      <c r="W803" s="30">
        <f>P803/G803</f>
        <v>0.10151220000000002</v>
      </c>
      <c r="X803" s="30" t="e">
        <f>Q803/H803</f>
        <v>#DIV/0!</v>
      </c>
    </row>
    <row r="804" spans="1:24" s="17" customFormat="1" ht="11.25">
      <c r="A804" s="16">
        <v>1931</v>
      </c>
      <c r="B804" s="20">
        <f>SUM(C804:H804)</f>
        <v>178541.9</v>
      </c>
      <c r="C804" s="20">
        <f>'AUT Data Tables'!C42+'AUT Data Tables'!C153+'AUT Data Tables'!C262</f>
        <v>21096.90665691949</v>
      </c>
      <c r="D804" s="20">
        <f>'AUT Data Tables'!D42+'AUT Data Tables'!D153+'AUT Data Tables'!D262</f>
        <v>6982.896164924257</v>
      </c>
      <c r="E804" s="20">
        <f>'AUT Data Tables'!E42+'AUT Data Tables'!E153+'AUT Data Tables'!E262</f>
        <v>74309.49888554544</v>
      </c>
      <c r="F804" s="20">
        <f>'AUT Data Tables'!F42+'AUT Data Tables'!F153+'AUT Data Tables'!F262</f>
        <v>45323.218163430756</v>
      </c>
      <c r="G804" s="20">
        <f>'AUT Data Tables'!G42+'AUT Data Tables'!G153+'AUT Data Tables'!G262</f>
        <v>30829.380129180063</v>
      </c>
      <c r="H804" s="20">
        <f>'AUT Data Tables'!H42+'AUT Data Tables'!H153+'AUT Data Tables'!H262</f>
        <v>0</v>
      </c>
      <c r="I804" s="29"/>
      <c r="K804" s="20">
        <f>SUM(L804:Q804)</f>
        <v>12147.93773327452</v>
      </c>
      <c r="L804" s="20">
        <f>'AUT Data Tables'!L42+'AUT Data Tables'!L153+'AUT Data Tables'!L262</f>
        <v>1846.8371682134268</v>
      </c>
      <c r="M804" s="20">
        <f>'AUT Data Tables'!M42+'AUT Data Tables'!M153+'AUT Data Tables'!M262</f>
        <v>636.4411076030955</v>
      </c>
      <c r="N804" s="20">
        <f>'AUT Data Tables'!N42+'AUT Data Tables'!N153+'AUT Data Tables'!N262</f>
        <v>4773.574451468043</v>
      </c>
      <c r="O804" s="20">
        <f>'AUT Data Tables'!O42+'AUT Data Tables'!O153+'AUT Data Tables'!O262</f>
        <v>1702.4114680428993</v>
      </c>
      <c r="P804" s="20">
        <f>'AUT Data Tables'!P42+'AUT Data Tables'!P153+'AUT Data Tables'!P262</f>
        <v>3188.6735379470565</v>
      </c>
      <c r="Q804" s="20">
        <f>'AUT Data Tables'!Q42+'AUT Data Tables'!Q153+'AUT Data Tables'!Q262</f>
        <v>0</v>
      </c>
      <c r="S804" s="30">
        <f>L804/C804</f>
        <v>0.08754066168310462</v>
      </c>
      <c r="T804" s="30">
        <f>M804/D804</f>
        <v>0.09114285714285698</v>
      </c>
      <c r="U804" s="30">
        <f>N804/E804</f>
        <v>0.06423908817929858</v>
      </c>
      <c r="V804" s="30">
        <f>O804/F804</f>
        <v>0.03756157521525022</v>
      </c>
      <c r="W804" s="30">
        <f>P804/G804</f>
        <v>0.10342970000000004</v>
      </c>
      <c r="X804" s="30" t="e">
        <f>Q804/H804</f>
        <v>#DIV/0!</v>
      </c>
    </row>
    <row r="805" spans="1:24" s="17" customFormat="1" ht="11.25">
      <c r="A805" s="16">
        <v>1932</v>
      </c>
      <c r="B805" s="20">
        <f>SUM(C805:H805)</f>
        <v>150465.2</v>
      </c>
      <c r="C805" s="20">
        <f>'AUT Data Tables'!C43+'AUT Data Tables'!C154+'AUT Data Tables'!C263</f>
        <v>14781.692625579733</v>
      </c>
      <c r="D805" s="20">
        <f>'AUT Data Tables'!D43+'AUT Data Tables'!D154+'AUT Data Tables'!D263</f>
        <v>5434.803549935351</v>
      </c>
      <c r="E805" s="20">
        <f>'AUT Data Tables'!E43+'AUT Data Tables'!E154+'AUT Data Tables'!E263</f>
        <v>63188.51036492009</v>
      </c>
      <c r="F805" s="20">
        <f>'AUT Data Tables'!F43+'AUT Data Tables'!F154+'AUT Data Tables'!F263</f>
        <v>37045.146117191834</v>
      </c>
      <c r="G805" s="20">
        <f>'AUT Data Tables'!G43+'AUT Data Tables'!G154+'AUT Data Tables'!G263</f>
        <v>30015.047342373015</v>
      </c>
      <c r="H805" s="20">
        <f>'AUT Data Tables'!H43+'AUT Data Tables'!H154+'AUT Data Tables'!H263</f>
        <v>0</v>
      </c>
      <c r="I805" s="29"/>
      <c r="K805" s="20">
        <f>SUM(L805:Q805)</f>
        <v>10619.629537812489</v>
      </c>
      <c r="L805" s="20">
        <f>'AUT Data Tables'!L43+'AUT Data Tables'!L154+'AUT Data Tables'!L263</f>
        <v>1391.3410254330759</v>
      </c>
      <c r="M805" s="20">
        <f>'AUT Data Tables'!M43+'AUT Data Tables'!M154+'AUT Data Tables'!M263</f>
        <v>502.3311281154524</v>
      </c>
      <c r="N805" s="20">
        <f>'AUT Data Tables'!N43+'AUT Data Tables'!N154+'AUT Data Tables'!N263</f>
        <v>4152.400396285129</v>
      </c>
      <c r="O805" s="20">
        <f>'AUT Data Tables'!O43+'AUT Data Tables'!O154+'AUT Data Tables'!O263</f>
        <v>1412.7203764292753</v>
      </c>
      <c r="P805" s="20">
        <f>'AUT Data Tables'!P43+'AUT Data Tables'!P154+'AUT Data Tables'!P263</f>
        <v>3160.8366115495555</v>
      </c>
      <c r="Q805" s="20">
        <f>'AUT Data Tables'!Q43+'AUT Data Tables'!Q154+'AUT Data Tables'!Q263</f>
        <v>0</v>
      </c>
      <c r="S805" s="30">
        <f>L805/C805</f>
        <v>0.09412596112473337</v>
      </c>
      <c r="T805" s="30">
        <f>M805/D805</f>
        <v>0.09242857142857129</v>
      </c>
      <c r="U805" s="30">
        <f>N805/E805</f>
        <v>0.06571448467932847</v>
      </c>
      <c r="V805" s="30">
        <f>O805/F805</f>
        <v>0.03813510066771374</v>
      </c>
      <c r="W805" s="30">
        <f>P805/G805</f>
        <v>0.10530840000000004</v>
      </c>
      <c r="X805" s="30" t="e">
        <f>Q805/H805</f>
        <v>#DIV/0!</v>
      </c>
    </row>
    <row r="806" spans="1:24" s="17" customFormat="1" ht="11.25">
      <c r="A806" s="16">
        <v>1933</v>
      </c>
      <c r="B806" s="20">
        <f>SUM(C806:H806)</f>
        <v>139152.49999999997</v>
      </c>
      <c r="C806" s="20">
        <f>'AUT Data Tables'!C44+'AUT Data Tables'!C155+'AUT Data Tables'!C264</f>
        <v>14103.632196746858</v>
      </c>
      <c r="D806" s="20">
        <f>'AUT Data Tables'!D44+'AUT Data Tables'!D155+'AUT Data Tables'!D264</f>
        <v>4650.646008570209</v>
      </c>
      <c r="E806" s="20">
        <f>'AUT Data Tables'!E44+'AUT Data Tables'!E155+'AUT Data Tables'!E264</f>
        <v>56372.279963901274</v>
      </c>
      <c r="F806" s="20">
        <f>'AUT Data Tables'!F44+'AUT Data Tables'!F155+'AUT Data Tables'!F264</f>
        <v>36057.83926664516</v>
      </c>
      <c r="G806" s="20">
        <f>'AUT Data Tables'!G44+'AUT Data Tables'!G155+'AUT Data Tables'!G264</f>
        <v>27968.102564136476</v>
      </c>
      <c r="H806" s="20">
        <f>'AUT Data Tables'!H44+'AUT Data Tables'!H155+'AUT Data Tables'!H264</f>
        <v>0</v>
      </c>
      <c r="I806" s="29"/>
      <c r="K806" s="20">
        <f>SUM(L806:Q806)</f>
        <v>10243.477675476652</v>
      </c>
      <c r="L806" s="20">
        <f>'AUT Data Tables'!L44+'AUT Data Tables'!L155+'AUT Data Tables'!L264</f>
        <v>1368.7327335713933</v>
      </c>
      <c r="M806" s="20">
        <f>'AUT Data Tables'!M44+'AUT Data Tables'!M155+'AUT Data Tables'!M264</f>
        <v>435.8319688031503</v>
      </c>
      <c r="N806" s="20">
        <f>'AUT Data Tables'!N44+'AUT Data Tables'!N155+'AUT Data Tables'!N264</f>
        <v>3972.9319097159696</v>
      </c>
      <c r="O806" s="20">
        <f>'AUT Data Tables'!O44+'AUT Data Tables'!O155+'AUT Data Tables'!O264</f>
        <v>1396.5992730029275</v>
      </c>
      <c r="P806" s="20">
        <f>'AUT Data Tables'!P44+'AUT Data Tables'!P155+'AUT Data Tables'!P264</f>
        <v>3069.38179038321</v>
      </c>
      <c r="Q806" s="20">
        <f>'AUT Data Tables'!Q44+'AUT Data Tables'!Q155+'AUT Data Tables'!Q264</f>
        <v>0</v>
      </c>
      <c r="S806" s="30">
        <f>L806/C806</f>
        <v>0.09704824363521795</v>
      </c>
      <c r="T806" s="30">
        <f>M806/D806</f>
        <v>0.09371428571428556</v>
      </c>
      <c r="U806" s="30">
        <f>N806/E806</f>
        <v>0.07047669372713129</v>
      </c>
      <c r="V806" s="30">
        <f>O806/F806</f>
        <v>0.038732195311959074</v>
      </c>
      <c r="W806" s="30">
        <f>P806/G806</f>
        <v>0.10974580000000005</v>
      </c>
      <c r="X806" s="30" t="e">
        <f>Q806/H806</f>
        <v>#DIV/0!</v>
      </c>
    </row>
    <row r="807" spans="1:24" s="17" customFormat="1" ht="11.25">
      <c r="A807" s="16">
        <v>1934</v>
      </c>
      <c r="B807" s="20">
        <f>SUM(C807:H807)</f>
        <v>157505.98661840032</v>
      </c>
      <c r="C807" s="20">
        <f>'AUT Data Tables'!C45+'AUT Data Tables'!C156+'AUT Data Tables'!C265</f>
        <v>17677.9571960261</v>
      </c>
      <c r="D807" s="20">
        <f>'AUT Data Tables'!D45+'AUT Data Tables'!D156+'AUT Data Tables'!D265</f>
        <v>4876.847249949409</v>
      </c>
      <c r="E807" s="20">
        <f>'AUT Data Tables'!E45+'AUT Data Tables'!E156+'AUT Data Tables'!E265</f>
        <v>52986.46036644712</v>
      </c>
      <c r="F807" s="20">
        <f>'AUT Data Tables'!F45+'AUT Data Tables'!F156+'AUT Data Tables'!F265</f>
        <v>36920.44674899725</v>
      </c>
      <c r="G807" s="20">
        <f>'AUT Data Tables'!G45+'AUT Data Tables'!G156+'AUT Data Tables'!G265</f>
        <v>45044.275056980434</v>
      </c>
      <c r="H807" s="20">
        <f>'AUT Data Tables'!H45+'AUT Data Tables'!H156+'AUT Data Tables'!H265</f>
        <v>0</v>
      </c>
      <c r="I807" s="29"/>
      <c r="K807" s="20">
        <f>SUM(L807:Q807)</f>
        <v>14259.128702523034</v>
      </c>
      <c r="L807" s="20">
        <f>'AUT Data Tables'!L45+'AUT Data Tables'!L156+'AUT Data Tables'!L265</f>
        <v>1788.9977305681302</v>
      </c>
      <c r="M807" s="20">
        <f>'AUT Data Tables'!M45+'AUT Data Tables'!M156+'AUT Data Tables'!M265</f>
        <v>463.3004887451931</v>
      </c>
      <c r="N807" s="20">
        <f>'AUT Data Tables'!N45+'AUT Data Tables'!N156+'AUT Data Tables'!N265</f>
        <v>3898.3742737068806</v>
      </c>
      <c r="O807" s="20">
        <f>'AUT Data Tables'!O45+'AUT Data Tables'!O156+'AUT Data Tables'!O265</f>
        <v>1455.3345494688008</v>
      </c>
      <c r="P807" s="20">
        <f>'AUT Data Tables'!P45+'AUT Data Tables'!P156+'AUT Data Tables'!P265</f>
        <v>6653.121660034029</v>
      </c>
      <c r="Q807" s="20">
        <f>'AUT Data Tables'!Q45+'AUT Data Tables'!Q156+'AUT Data Tables'!Q265</f>
        <v>0</v>
      </c>
      <c r="S807" s="30">
        <f>L807/C807</f>
        <v>0.10119934734146128</v>
      </c>
      <c r="T807" s="30">
        <f>M807/D807</f>
        <v>0.09499999999999983</v>
      </c>
      <c r="U807" s="30">
        <f>N807/E807</f>
        <v>0.07357302689680074</v>
      </c>
      <c r="V807" s="30">
        <f>O807/F807</f>
        <v>0.03941811862036386</v>
      </c>
      <c r="W807" s="30">
        <f>P807/G807</f>
        <v>0.14770182562862685</v>
      </c>
      <c r="X807" s="30" t="e">
        <f>Q807/H807</f>
        <v>#DIV/0!</v>
      </c>
    </row>
    <row r="808" spans="1:24" s="17" customFormat="1" ht="11.25">
      <c r="A808" s="16">
        <v>1935</v>
      </c>
      <c r="B808" s="20">
        <f>SUM(C808:H808)</f>
        <v>135452.10888585195</v>
      </c>
      <c r="C808" s="20">
        <f>'AUT Data Tables'!C46+'AUT Data Tables'!C157+'AUT Data Tables'!C266</f>
        <v>19488.552999987554</v>
      </c>
      <c r="D808" s="20">
        <f>'AUT Data Tables'!D46+'AUT Data Tables'!D157+'AUT Data Tables'!D266</f>
        <v>5339.542629049498</v>
      </c>
      <c r="E808" s="20">
        <f>'AUT Data Tables'!E46+'AUT Data Tables'!E157+'AUT Data Tables'!E266</f>
        <v>52165.33365597154</v>
      </c>
      <c r="F808" s="20">
        <f>'AUT Data Tables'!F46+'AUT Data Tables'!F157+'AUT Data Tables'!F266</f>
        <v>35445.56639403423</v>
      </c>
      <c r="G808" s="20">
        <f>'AUT Data Tables'!G46+'AUT Data Tables'!G157+'AUT Data Tables'!G266</f>
        <v>23013.11320680912</v>
      </c>
      <c r="H808" s="20">
        <f>'AUT Data Tables'!H46+'AUT Data Tables'!H157+'AUT Data Tables'!H266</f>
        <v>0</v>
      </c>
      <c r="I808" s="29"/>
      <c r="K808" s="20">
        <f>SUM(L808:Q808)</f>
        <v>10585.922990037412</v>
      </c>
      <c r="L808" s="20">
        <f>'AUT Data Tables'!L46+'AUT Data Tables'!L157+'AUT Data Tables'!L266</f>
        <v>2137.28605999553</v>
      </c>
      <c r="M808" s="20">
        <f>'AUT Data Tables'!M46+'AUT Data Tables'!M157+'AUT Data Tables'!M266</f>
        <v>514.1216759970507</v>
      </c>
      <c r="N808" s="20">
        <f>'AUT Data Tables'!N46+'AUT Data Tables'!N157+'AUT Data Tables'!N266</f>
        <v>3864.3530566138074</v>
      </c>
      <c r="O808" s="20">
        <f>'AUT Data Tables'!O46+'AUT Data Tables'!O157+'AUT Data Tables'!O266</f>
        <v>1417.822655761369</v>
      </c>
      <c r="P808" s="20">
        <f>'AUT Data Tables'!P46+'AUT Data Tables'!P157+'AUT Data Tables'!P266</f>
        <v>2652.339541669656</v>
      </c>
      <c r="Q808" s="20">
        <f>'AUT Data Tables'!Q46+'AUT Data Tables'!Q157+'AUT Data Tables'!Q266</f>
        <v>0</v>
      </c>
      <c r="S808" s="30">
        <f>L808/C808</f>
        <v>0.10966879172593753</v>
      </c>
      <c r="T808" s="30">
        <f>M808/D808</f>
        <v>0.09628571428571411</v>
      </c>
      <c r="U808" s="30">
        <f>N808/E808</f>
        <v>0.07407894833183803</v>
      </c>
      <c r="V808" s="30">
        <f>O808/F808</f>
        <v>0.04</v>
      </c>
      <c r="W808" s="30">
        <f>P808/G808</f>
        <v>0.11525340000000006</v>
      </c>
      <c r="X808" s="30" t="e">
        <f>Q808/H808</f>
        <v>#DIV/0!</v>
      </c>
    </row>
    <row r="809" spans="1:24" s="17" customFormat="1" ht="11.25">
      <c r="A809" s="16">
        <v>1936</v>
      </c>
      <c r="B809" s="20">
        <f>SUM(C809:H809)</f>
        <v>131063.6</v>
      </c>
      <c r="C809" s="20">
        <f>'AUT Data Tables'!C47+'AUT Data Tables'!C158+'AUT Data Tables'!C267</f>
        <v>20960.295504508285</v>
      </c>
      <c r="D809" s="20">
        <f>'AUT Data Tables'!D47+'AUT Data Tables'!D158+'AUT Data Tables'!D267</f>
        <v>5598.516030333719</v>
      </c>
      <c r="E809" s="20">
        <f>'AUT Data Tables'!E47+'AUT Data Tables'!E158+'AUT Data Tables'!E267</f>
        <v>47023.51690196265</v>
      </c>
      <c r="F809" s="20">
        <f>'AUT Data Tables'!F47+'AUT Data Tables'!F158+'AUT Data Tables'!F267</f>
        <v>33203.739722675506</v>
      </c>
      <c r="G809" s="20">
        <f>'AUT Data Tables'!G47+'AUT Data Tables'!G158+'AUT Data Tables'!G267</f>
        <v>24277.531840519863</v>
      </c>
      <c r="H809" s="20">
        <f>'AUT Data Tables'!H47+'AUT Data Tables'!H158+'AUT Data Tables'!H267</f>
        <v>0</v>
      </c>
      <c r="I809" s="29"/>
      <c r="K809" s="20">
        <f>SUM(L809:Q809)</f>
        <v>10577.703753907954</v>
      </c>
      <c r="L809" s="20">
        <f>'AUT Data Tables'!L47+'AUT Data Tables'!L158+'AUT Data Tables'!L267</f>
        <v>2288.8420712674492</v>
      </c>
      <c r="M809" s="20">
        <f>'AUT Data Tables'!M47+'AUT Data Tables'!M158+'AUT Data Tables'!M267</f>
        <v>546.2552069597034</v>
      </c>
      <c r="N809" s="20">
        <f>'AUT Data Tables'!N47+'AUT Data Tables'!N158+'AUT Data Tables'!N267</f>
        <v>3575.632943160834</v>
      </c>
      <c r="O809" s="20">
        <f>'AUT Data Tables'!O47+'AUT Data Tables'!O158+'AUT Data Tables'!O267</f>
        <v>1350.467872735509</v>
      </c>
      <c r="P809" s="20">
        <f>'AUT Data Tables'!P47+'AUT Data Tables'!P158+'AUT Data Tables'!P267</f>
        <v>2816.505659784457</v>
      </c>
      <c r="Q809" s="20">
        <f>'AUT Data Tables'!Q47+'AUT Data Tables'!Q158+'AUT Data Tables'!Q267</f>
        <v>0</v>
      </c>
      <c r="S809" s="30">
        <f>L809/C809</f>
        <v>0.10919894095840153</v>
      </c>
      <c r="T809" s="30">
        <f>M809/D809</f>
        <v>0.09757142857142842</v>
      </c>
      <c r="U809" s="30">
        <f>N809/E809</f>
        <v>0.07603924969320183</v>
      </c>
      <c r="V809" s="30">
        <f>O809/F809</f>
        <v>0.040672161750902026</v>
      </c>
      <c r="W809" s="30">
        <f>P809/G809</f>
        <v>0.11601285000000008</v>
      </c>
      <c r="X809" s="30" t="e">
        <f>Q809/H809</f>
        <v>#DIV/0!</v>
      </c>
    </row>
    <row r="810" spans="1:24" s="17" customFormat="1" ht="11.25">
      <c r="A810" s="16">
        <v>1937</v>
      </c>
      <c r="B810" s="20">
        <f>SUM(C810:H810)</f>
        <v>145072.600000006</v>
      </c>
      <c r="C810" s="20">
        <f>'AUT Data Tables'!C48+'AUT Data Tables'!C159+'AUT Data Tables'!C268</f>
        <v>27220.411987808147</v>
      </c>
      <c r="D810" s="20">
        <f>'AUT Data Tables'!D48+'AUT Data Tables'!D159+'AUT Data Tables'!D268</f>
        <v>6677.879950955448</v>
      </c>
      <c r="E810" s="20">
        <f>'AUT Data Tables'!E48+'AUT Data Tables'!E159+'AUT Data Tables'!E268</f>
        <v>55000.58624526354</v>
      </c>
      <c r="F810" s="20">
        <f>'AUT Data Tables'!F48+'AUT Data Tables'!F159+'AUT Data Tables'!F268</f>
        <v>31754.961219707217</v>
      </c>
      <c r="G810" s="20">
        <f>'AUT Data Tables'!G48+'AUT Data Tables'!G159+'AUT Data Tables'!G268</f>
        <v>24418.760596271655</v>
      </c>
      <c r="H810" s="20">
        <f>'AUT Data Tables'!H48+'AUT Data Tables'!H159+'AUT Data Tables'!H268</f>
        <v>0</v>
      </c>
      <c r="I810" s="29"/>
      <c r="K810" s="20">
        <f>SUM(L810:Q810)</f>
        <v>11227.092078970305</v>
      </c>
      <c r="L810" s="20">
        <f>'AUT Data Tables'!L48+'AUT Data Tables'!L159+'AUT Data Tables'!L268</f>
        <v>2740.7939912798433</v>
      </c>
      <c r="M810" s="20">
        <f>'AUT Data Tables'!M48+'AUT Data Tables'!M159+'AUT Data Tables'!M268</f>
        <v>660.1561322944517</v>
      </c>
      <c r="N810" s="20">
        <f>'AUT Data Tables'!N48+'AUT Data Tables'!N159+'AUT Data Tables'!N268</f>
        <v>3665.577303679884</v>
      </c>
      <c r="O810" s="20">
        <f>'AUT Data Tables'!O48+'AUT Data Tables'!O159+'AUT Data Tables'!O268</f>
        <v>1313.7278663603897</v>
      </c>
      <c r="P810" s="20">
        <f>'AUT Data Tables'!P48+'AUT Data Tables'!P159+'AUT Data Tables'!P268</f>
        <v>2846.8367853557347</v>
      </c>
      <c r="Q810" s="20">
        <f>'AUT Data Tables'!Q48+'AUT Data Tables'!Q159+'AUT Data Tables'!Q268</f>
        <v>0</v>
      </c>
      <c r="S810" s="30">
        <f>L810/C810</f>
        <v>0.10068892390414326</v>
      </c>
      <c r="T810" s="30">
        <f>M810/D810</f>
        <v>0.09885714285714269</v>
      </c>
      <c r="U810" s="30">
        <f>N810/E810</f>
        <v>0.06664614968527814</v>
      </c>
      <c r="V810" s="30">
        <f>O810/F810</f>
        <v>0.041370791079571104</v>
      </c>
      <c r="W810" s="30">
        <f>P810/G810</f>
        <v>0.11658400000000001</v>
      </c>
      <c r="X810" s="30" t="e">
        <f>Q810/H810</f>
        <v>#DIV/0!</v>
      </c>
    </row>
    <row r="811" spans="1:24" s="17" customFormat="1" ht="11.25">
      <c r="A811" s="16">
        <v>1938</v>
      </c>
      <c r="B811" s="20">
        <f>SUM(C811:H811)</f>
        <v>177904.19464322284</v>
      </c>
      <c r="C811" s="20">
        <f>'AUT Data Tables'!C49+'AUT Data Tables'!C160+'AUT Data Tables'!C269</f>
        <v>40814.18581958013</v>
      </c>
      <c r="D811" s="20">
        <f>'AUT Data Tables'!D49+'AUT Data Tables'!D160+'AUT Data Tables'!D269</f>
        <v>7708.751467044272</v>
      </c>
      <c r="E811" s="20">
        <f>'AUT Data Tables'!E49+'AUT Data Tables'!E160+'AUT Data Tables'!E269</f>
        <v>51698.37749897062</v>
      </c>
      <c r="F811" s="20">
        <f>'AUT Data Tables'!F49+'AUT Data Tables'!F160+'AUT Data Tables'!F269</f>
        <v>34143.441159190275</v>
      </c>
      <c r="G811" s="20">
        <f>'AUT Data Tables'!G49+'AUT Data Tables'!G160+'AUT Data Tables'!G269</f>
        <v>43539.43869843752</v>
      </c>
      <c r="H811" s="20">
        <f>'AUT Data Tables'!H49+'AUT Data Tables'!H160+'AUT Data Tables'!H269</f>
        <v>0</v>
      </c>
      <c r="I811" s="29"/>
      <c r="K811" s="20">
        <f>SUM(L811:Q811)</f>
        <v>15983.79104278674</v>
      </c>
      <c r="L811" s="20">
        <f>'AUT Data Tables'!L49+'AUT Data Tables'!L160+'AUT Data Tables'!L269</f>
        <v>3751.7317668026635</v>
      </c>
      <c r="M811" s="20">
        <f>'AUT Data Tables'!M49+'AUT Data Tables'!M160+'AUT Data Tables'!M269</f>
        <v>771.9763969140037</v>
      </c>
      <c r="N811" s="20">
        <f>'AUT Data Tables'!N49+'AUT Data Tables'!N160+'AUT Data Tables'!N269</f>
        <v>3461.542836717482</v>
      </c>
      <c r="O811" s="20">
        <f>'AUT Data Tables'!O49+'AUT Data Tables'!O160+'AUT Data Tables'!O269</f>
        <v>1438.852831572931</v>
      </c>
      <c r="P811" s="20">
        <f>'AUT Data Tables'!P49+'AUT Data Tables'!P160+'AUT Data Tables'!P269</f>
        <v>6559.687210779659</v>
      </c>
      <c r="Q811" s="20">
        <f>'AUT Data Tables'!Q49+'AUT Data Tables'!Q160+'AUT Data Tables'!Q269</f>
        <v>0</v>
      </c>
      <c r="S811" s="30">
        <f>L811/C811</f>
        <v>0.09192224937151175</v>
      </c>
      <c r="T811" s="30">
        <f>M811/D811</f>
        <v>0.10014285714285696</v>
      </c>
      <c r="U811" s="30">
        <f>N811/E811</f>
        <v>0.06695650819576311</v>
      </c>
      <c r="V811" s="30">
        <f>O811/F811</f>
        <v>0.04214141231003718</v>
      </c>
      <c r="W811" s="30">
        <f>P811/G811</f>
        <v>0.1506608125155978</v>
      </c>
      <c r="X811" s="30" t="e">
        <f>Q811/H811</f>
        <v>#DIV/0!</v>
      </c>
    </row>
    <row r="812" spans="1:24" s="17" customFormat="1" ht="11.25">
      <c r="A812" s="16">
        <v>1939</v>
      </c>
      <c r="B812" s="20">
        <f>SUM(C812:H812)</f>
        <v>267363.8234346119</v>
      </c>
      <c r="C812" s="20">
        <f>'AUT Data Tables'!C50+'AUT Data Tables'!C161+'AUT Data Tables'!C270</f>
        <v>61370.49607172033</v>
      </c>
      <c r="D812" s="20">
        <f>'AUT Data Tables'!D50+'AUT Data Tables'!D161+'AUT Data Tables'!D270</f>
        <v>11590.586230780913</v>
      </c>
      <c r="E812" s="20">
        <f>'AUT Data Tables'!E50+'AUT Data Tables'!E161+'AUT Data Tables'!E270</f>
        <v>77744.43989210957</v>
      </c>
      <c r="F812" s="20">
        <f>'AUT Data Tables'!F50+'AUT Data Tables'!F161+'AUT Data Tables'!F270</f>
        <v>51339.298927562544</v>
      </c>
      <c r="G812" s="20">
        <f>'AUT Data Tables'!G50+'AUT Data Tables'!G161+'AUT Data Tables'!G270</f>
        <v>65319.002312438555</v>
      </c>
      <c r="H812" s="20">
        <f>'AUT Data Tables'!H50+'AUT Data Tables'!H161+'AUT Data Tables'!H270</f>
        <v>0</v>
      </c>
      <c r="I812" s="29"/>
      <c r="K812" s="20">
        <f>SUM(L812:Q812)</f>
        <v>23731.90966953215</v>
      </c>
      <c r="L812" s="20">
        <f>'AUT Data Tables'!L50+'AUT Data Tables'!L161+'AUT Data Tables'!L270</f>
        <v>5069.186819441469</v>
      </c>
      <c r="M812" s="20">
        <f>'AUT Data Tables'!M50+'AUT Data Tables'!M161+'AUT Data Tables'!M270</f>
        <v>1175.6166034077762</v>
      </c>
      <c r="N812" s="20">
        <f>'AUT Data Tables'!N50+'AUT Data Tables'!N161+'AUT Data Tables'!N270</f>
        <v>5205.550298776221</v>
      </c>
      <c r="O812" s="20">
        <f>'AUT Data Tables'!O50+'AUT Data Tables'!O161+'AUT Data Tables'!O270</f>
        <v>2201.417841764289</v>
      </c>
      <c r="P812" s="20">
        <f>'AUT Data Tables'!P50+'AUT Data Tables'!P161+'AUT Data Tables'!P270</f>
        <v>10080.138106142393</v>
      </c>
      <c r="Q812" s="20">
        <f>'AUT Data Tables'!Q50+'AUT Data Tables'!Q161+'AUT Data Tables'!Q270</f>
        <v>0</v>
      </c>
      <c r="S812" s="30">
        <f>L812/C812</f>
        <v>0.08259973674511917</v>
      </c>
      <c r="T812" s="30">
        <f>M812/D812</f>
        <v>0.10142857142857124</v>
      </c>
      <c r="U812" s="30">
        <f>N812/E812</f>
        <v>0.06695720370485995</v>
      </c>
      <c r="V812" s="30">
        <f>O812/F812</f>
        <v>0.04287977996876021</v>
      </c>
      <c r="W812" s="30">
        <f>P812/G812</f>
        <v>0.154321678979822</v>
      </c>
      <c r="X812" s="30" t="e">
        <f>Q812/H812</f>
        <v>#DIV/0!</v>
      </c>
    </row>
    <row r="813" spans="1:24" s="17" customFormat="1" ht="11.25">
      <c r="A813" s="16">
        <v>1940</v>
      </c>
      <c r="B813" s="20">
        <f>SUM(C813:H813)</f>
        <v>321694.28922703746</v>
      </c>
      <c r="C813" s="20">
        <f>'AUT Data Tables'!C51+'AUT Data Tables'!C162+'AUT Data Tables'!C271</f>
        <v>73789.52808377663</v>
      </c>
      <c r="D813" s="20">
        <f>'AUT Data Tables'!D51+'AUT Data Tables'!D162+'AUT Data Tables'!D271</f>
        <v>13937.222979899903</v>
      </c>
      <c r="E813" s="20">
        <f>'AUT Data Tables'!E51+'AUT Data Tables'!E162+'AUT Data Tables'!E271</f>
        <v>93464.47615047252</v>
      </c>
      <c r="F813" s="20">
        <f>'AUT Data Tables'!F51+'AUT Data Tables'!F162+'AUT Data Tables'!F271</f>
        <v>61729.49787038347</v>
      </c>
      <c r="G813" s="20">
        <f>'AUT Data Tables'!G51+'AUT Data Tables'!G162+'AUT Data Tables'!G271</f>
        <v>78773.56414250494</v>
      </c>
      <c r="H813" s="20">
        <f>'AUT Data Tables'!H51+'AUT Data Tables'!H162+'AUT Data Tables'!H271</f>
        <v>0</v>
      </c>
      <c r="I813" s="29"/>
      <c r="K813" s="20">
        <f>SUM(L813:Q813)</f>
        <v>28062.199509999697</v>
      </c>
      <c r="L813" s="20">
        <f>'AUT Data Tables'!L51+'AUT Data Tables'!L162+'AUT Data Tables'!L271</f>
        <v>5264.008389077333</v>
      </c>
      <c r="M813" s="20">
        <f>'AUT Data Tables'!M51+'AUT Data Tables'!M162+'AUT Data Tables'!M271</f>
        <v>1431.5519032211448</v>
      </c>
      <c r="N813" s="20">
        <f>'AUT Data Tables'!N51+'AUT Data Tables'!N162+'AUT Data Tables'!N271</f>
        <v>6258.034358645673</v>
      </c>
      <c r="O813" s="20">
        <f>'AUT Data Tables'!O51+'AUT Data Tables'!O162+'AUT Data Tables'!O271</f>
        <v>2696.409995196924</v>
      </c>
      <c r="P813" s="20">
        <f>'AUT Data Tables'!P51+'AUT Data Tables'!P162+'AUT Data Tables'!P271</f>
        <v>12412.194863858622</v>
      </c>
      <c r="Q813" s="20">
        <f>'AUT Data Tables'!Q51+'AUT Data Tables'!Q162+'AUT Data Tables'!Q271</f>
        <v>0</v>
      </c>
      <c r="S813" s="30">
        <f>L813/C813</f>
        <v>0.07133814954204427</v>
      </c>
      <c r="T813" s="30">
        <f>M813/D813</f>
        <v>0.10271428571428554</v>
      </c>
      <c r="U813" s="30">
        <f>N813/E813</f>
        <v>0.06695628774049503</v>
      </c>
      <c r="V813" s="30">
        <f>O813/F813</f>
        <v>0.04368106153817598</v>
      </c>
      <c r="W813" s="30">
        <f>P813/G813</f>
        <v>0.1575680242346836</v>
      </c>
      <c r="X813" s="30" t="e">
        <f>Q813/H813</f>
        <v>#DIV/0!</v>
      </c>
    </row>
    <row r="814" spans="1:24" s="17" customFormat="1" ht="11.25">
      <c r="A814" s="16">
        <v>1941</v>
      </c>
      <c r="B814" s="20">
        <f>SUM(C814:H814)</f>
        <v>321657.50902761915</v>
      </c>
      <c r="C814" s="20">
        <f>'AUT Data Tables'!C52+'AUT Data Tables'!C163+'AUT Data Tables'!C272</f>
        <v>73715.8853157088</v>
      </c>
      <c r="D814" s="20">
        <f>'AUT Data Tables'!D52+'AUT Data Tables'!D163+'AUT Data Tables'!D272</f>
        <v>13924.754996997952</v>
      </c>
      <c r="E814" s="20">
        <f>'AUT Data Tables'!E52+'AUT Data Tables'!E163+'AUT Data Tables'!E272</f>
        <v>93355.55468548788</v>
      </c>
      <c r="F814" s="20">
        <f>'AUT Data Tables'!F52+'AUT Data Tables'!F163+'AUT Data Tables'!F272</f>
        <v>61669.27138506042</v>
      </c>
      <c r="G814" s="20">
        <f>'AUT Data Tables'!G52+'AUT Data Tables'!G163+'AUT Data Tables'!G272</f>
        <v>78992.04264436408</v>
      </c>
      <c r="H814" s="20">
        <f>'AUT Data Tables'!H52+'AUT Data Tables'!H163+'AUT Data Tables'!H272</f>
        <v>0</v>
      </c>
      <c r="I814" s="29"/>
      <c r="K814" s="20">
        <f>SUM(L814:Q814)</f>
        <v>28272.003311361215</v>
      </c>
      <c r="L814" s="20">
        <f>'AUT Data Tables'!L52+'AUT Data Tables'!L163+'AUT Data Tables'!L272</f>
        <v>5119.3917247615045</v>
      </c>
      <c r="M814" s="20">
        <f>'AUT Data Tables'!M52+'AUT Data Tables'!M163+'AUT Data Tables'!M272</f>
        <v>1448.1745196877841</v>
      </c>
      <c r="N814" s="20">
        <f>'AUT Data Tables'!N52+'AUT Data Tables'!N163+'AUT Data Tables'!N272</f>
        <v>6250.633928771822</v>
      </c>
      <c r="O814" s="20">
        <f>'AUT Data Tables'!O52+'AUT Data Tables'!O163+'AUT Data Tables'!O272</f>
        <v>2745.272272574277</v>
      </c>
      <c r="P814" s="20">
        <f>'AUT Data Tables'!P52+'AUT Data Tables'!P163+'AUT Data Tables'!P272</f>
        <v>12708.530865565828</v>
      </c>
      <c r="Q814" s="20">
        <f>'AUT Data Tables'!Q52+'AUT Data Tables'!Q163+'AUT Data Tables'!Q272</f>
        <v>0</v>
      </c>
      <c r="S814" s="30">
        <f>L814/C814</f>
        <v>0.06944760553083347</v>
      </c>
      <c r="T814" s="30">
        <f>M814/D814</f>
        <v>0.1039999999999998</v>
      </c>
      <c r="U814" s="30">
        <f>N814/E814</f>
        <v>0.0669551367332134</v>
      </c>
      <c r="V814" s="30">
        <f>O814/F814</f>
        <v>0.04451604844547147</v>
      </c>
      <c r="W814" s="30">
        <f>P814/G814</f>
        <v>0.16088368448429477</v>
      </c>
      <c r="X814" s="30" t="e">
        <f>Q814/H814</f>
        <v>#DIV/0!</v>
      </c>
    </row>
    <row r="815" spans="1:24" s="17" customFormat="1" ht="11.25">
      <c r="A815" s="16">
        <v>1942</v>
      </c>
      <c r="B815" s="20">
        <f>SUM(C815:H815)</f>
        <v>326125.6180404749</v>
      </c>
      <c r="C815" s="20">
        <f>'AUT Data Tables'!C53+'AUT Data Tables'!C164+'AUT Data Tables'!C273</f>
        <v>74742.5759218721</v>
      </c>
      <c r="D815" s="20">
        <f>'AUT Data Tables'!D53+'AUT Data Tables'!D164+'AUT Data Tables'!D273</f>
        <v>14118.637651621812</v>
      </c>
      <c r="E815" s="20">
        <f>'AUT Data Tables'!E53+'AUT Data Tables'!E164+'AUT Data Tables'!E273</f>
        <v>94656.43914246814</v>
      </c>
      <c r="F815" s="20">
        <f>'AUT Data Tables'!F53+'AUT Data Tables'!F164+'AUT Data Tables'!F273</f>
        <v>62528.1460360024</v>
      </c>
      <c r="G815" s="20">
        <f>'AUT Data Tables'!G53+'AUT Data Tables'!G164+'AUT Data Tables'!G273</f>
        <v>80079.81928851042</v>
      </c>
      <c r="H815" s="20">
        <f>'AUT Data Tables'!H53+'AUT Data Tables'!H164+'AUT Data Tables'!H273</f>
        <v>0</v>
      </c>
      <c r="I815" s="29"/>
      <c r="K815" s="20">
        <f>SUM(L815:Q815)</f>
        <v>29146.820829836124</v>
      </c>
      <c r="L815" s="20">
        <f>'AUT Data Tables'!L53+'AUT Data Tables'!L164+'AUT Data Tables'!L273</f>
        <v>5401.766474404471</v>
      </c>
      <c r="M815" s="20">
        <f>'AUT Data Tables'!M53+'AUT Data Tables'!M164+'AUT Data Tables'!M273</f>
        <v>1486.4908498921793</v>
      </c>
      <c r="N815" s="20">
        <f>'AUT Data Tables'!N53+'AUT Data Tables'!N164+'AUT Data Tables'!N273</f>
        <v>6337.740025377508</v>
      </c>
      <c r="O815" s="20">
        <f>'AUT Data Tables'!O53+'AUT Data Tables'!O164+'AUT Data Tables'!O273</f>
        <v>2836.0017184339017</v>
      </c>
      <c r="P815" s="20">
        <f>'AUT Data Tables'!P53+'AUT Data Tables'!P164+'AUT Data Tables'!P273</f>
        <v>13084.821761728064</v>
      </c>
      <c r="Q815" s="20">
        <f>'AUT Data Tables'!Q53+'AUT Data Tables'!Q164+'AUT Data Tables'!Q273</f>
        <v>0</v>
      </c>
      <c r="S815" s="30">
        <f>L815/C815</f>
        <v>0.07227161236790795</v>
      </c>
      <c r="T815" s="30">
        <f>M815/D815</f>
        <v>0.10528571428571408</v>
      </c>
      <c r="U815" s="30">
        <f>N815/E815</f>
        <v>0.06695519166782227</v>
      </c>
      <c r="V815" s="30">
        <f>O815/F815</f>
        <v>0.045355602208339764</v>
      </c>
      <c r="W815" s="30">
        <f>P815/G815</f>
        <v>0.16339724387471777</v>
      </c>
      <c r="X815" s="30" t="e">
        <f>Q815/H815</f>
        <v>#DIV/0!</v>
      </c>
    </row>
    <row r="816" spans="1:24" s="17" customFormat="1" ht="11.25">
      <c r="A816" s="16">
        <v>1943</v>
      </c>
      <c r="B816" s="20">
        <f>SUM(C816:H816)</f>
        <v>342528.56159386144</v>
      </c>
      <c r="C816" s="20">
        <f>'AUT Data Tables'!C54+'AUT Data Tables'!C165+'AUT Data Tables'!C274</f>
        <v>78479.07793518835</v>
      </c>
      <c r="D816" s="20">
        <f>'AUT Data Tables'!D54+'AUT Data Tables'!D165+'AUT Data Tables'!D274</f>
        <v>14824.968103127303</v>
      </c>
      <c r="E816" s="20">
        <f>'AUT Data Tables'!E54+'AUT Data Tables'!E165+'AUT Data Tables'!E274</f>
        <v>99383.02953239491</v>
      </c>
      <c r="F816" s="20">
        <f>'AUT Data Tables'!F54+'AUT Data Tables'!F165+'AUT Data Tables'!F274</f>
        <v>65654.60245527297</v>
      </c>
      <c r="G816" s="20">
        <f>'AUT Data Tables'!G54+'AUT Data Tables'!G165+'AUT Data Tables'!G274</f>
        <v>84186.8835678779</v>
      </c>
      <c r="H816" s="20">
        <f>'AUT Data Tables'!H54+'AUT Data Tables'!H165+'AUT Data Tables'!H274</f>
        <v>0</v>
      </c>
      <c r="I816" s="29"/>
      <c r="K816" s="20">
        <f>SUM(L816:Q816)</f>
        <v>31814.79858065922</v>
      </c>
      <c r="L816" s="20">
        <f>'AUT Data Tables'!L54+'AUT Data Tables'!L165+'AUT Data Tables'!L274</f>
        <v>6652.503680994815</v>
      </c>
      <c r="M816" s="20">
        <f>'AUT Data Tables'!M54+'AUT Data Tables'!M165+'AUT Data Tables'!M274</f>
        <v>1579.9180292761353</v>
      </c>
      <c r="N816" s="20">
        <f>'AUT Data Tables'!N54+'AUT Data Tables'!N165+'AUT Data Tables'!N274</f>
        <v>6654.175116105464</v>
      </c>
      <c r="O816" s="20">
        <f>'AUT Data Tables'!O54+'AUT Data Tables'!O165+'AUT Data Tables'!O274</f>
        <v>3035.4997982404643</v>
      </c>
      <c r="P816" s="20">
        <f>'AUT Data Tables'!P54+'AUT Data Tables'!P165+'AUT Data Tables'!P274</f>
        <v>13892.701956042338</v>
      </c>
      <c r="Q816" s="20">
        <f>'AUT Data Tables'!Q54+'AUT Data Tables'!Q165+'AUT Data Tables'!Q274</f>
        <v>0</v>
      </c>
      <c r="S816" s="30">
        <f>L816/C816</f>
        <v>0.08476786241664001</v>
      </c>
      <c r="T816" s="30">
        <f>M816/D816</f>
        <v>0.10657142857142837</v>
      </c>
      <c r="U816" s="30">
        <f>N816/E816</f>
        <v>0.06695484276756192</v>
      </c>
      <c r="V816" s="30">
        <f>O816/F816</f>
        <v>0.04623437938426923</v>
      </c>
      <c r="W816" s="30">
        <f>P816/G816</f>
        <v>0.1650221669607354</v>
      </c>
      <c r="X816" s="30" t="e">
        <f>Q816/H816</f>
        <v>#DIV/0!</v>
      </c>
    </row>
    <row r="817" spans="1:24" s="17" customFormat="1" ht="11.25">
      <c r="A817" s="16">
        <v>1944</v>
      </c>
      <c r="B817" s="20">
        <f>SUM(C817:H817)</f>
        <v>316305.8728659673</v>
      </c>
      <c r="C817" s="20">
        <f>'AUT Data Tables'!C55+'AUT Data Tables'!C166+'AUT Data Tables'!C275</f>
        <v>72420.88133137552</v>
      </c>
      <c r="D817" s="20">
        <f>'AUT Data Tables'!D55+'AUT Data Tables'!D166+'AUT Data Tables'!D275</f>
        <v>13681.707509772757</v>
      </c>
      <c r="E817" s="20">
        <f>'AUT Data Tables'!E55+'AUT Data Tables'!E166+'AUT Data Tables'!E275</f>
        <v>91699.21822753134</v>
      </c>
      <c r="F817" s="20">
        <f>'AUT Data Tables'!F55+'AUT Data Tables'!F166+'AUT Data Tables'!F275</f>
        <v>60587.76342687367</v>
      </c>
      <c r="G817" s="20">
        <f>'AUT Data Tables'!G55+'AUT Data Tables'!G166+'AUT Data Tables'!G275</f>
        <v>77916.30237041402</v>
      </c>
      <c r="H817" s="20">
        <f>'AUT Data Tables'!H55+'AUT Data Tables'!H166+'AUT Data Tables'!H275</f>
        <v>0</v>
      </c>
      <c r="I817" s="29"/>
      <c r="K817" s="20">
        <f>SUM(L817:Q817)</f>
        <v>29409.735225943492</v>
      </c>
      <c r="L817" s="20">
        <f>'AUT Data Tables'!L55+'AUT Data Tables'!L166+'AUT Data Tables'!L275</f>
        <v>5854.985966714661</v>
      </c>
      <c r="M817" s="20">
        <f>'AUT Data Tables'!M55+'AUT Data Tables'!M166+'AUT Data Tables'!M275</f>
        <v>1475.669881411202</v>
      </c>
      <c r="N817" s="20">
        <f>'AUT Data Tables'!N55+'AUT Data Tables'!N166+'AUT Data Tables'!N275</f>
        <v>6139.633880706663</v>
      </c>
      <c r="O817" s="20">
        <f>'AUT Data Tables'!O55+'AUT Data Tables'!O166+'AUT Data Tables'!O275</f>
        <v>2857.0008058876715</v>
      </c>
      <c r="P817" s="20">
        <f>'AUT Data Tables'!P55+'AUT Data Tables'!P166+'AUT Data Tables'!P275</f>
        <v>13082.444691223292</v>
      </c>
      <c r="Q817" s="20">
        <f>'AUT Data Tables'!Q55+'AUT Data Tables'!Q166+'AUT Data Tables'!Q275</f>
        <v>0</v>
      </c>
      <c r="S817" s="30">
        <f>L817/C817</f>
        <v>0.08084665443277414</v>
      </c>
      <c r="T817" s="30">
        <f>M817/D817</f>
        <v>0.10785714285714267</v>
      </c>
      <c r="U817" s="30">
        <f>N817/E817</f>
        <v>0.06695404823923928</v>
      </c>
      <c r="V817" s="30">
        <f>O817/F817</f>
        <v>0.04715474947900866</v>
      </c>
      <c r="W817" s="30">
        <f>P817/G817</f>
        <v>0.16790381849782043</v>
      </c>
      <c r="X817" s="30" t="e">
        <f>Q817/H817</f>
        <v>#DIV/0!</v>
      </c>
    </row>
    <row r="818" spans="1:24" s="17" customFormat="1" ht="11.25">
      <c r="A818" s="16">
        <v>1945</v>
      </c>
      <c r="B818" s="20">
        <f>SUM(C818:H818)</f>
        <v>32446.16295162956</v>
      </c>
      <c r="C818" s="20">
        <f>'AUT Data Tables'!C56+'AUT Data Tables'!C167+'AUT Data Tables'!C276</f>
        <v>7324.882492604087</v>
      </c>
      <c r="D818" s="20">
        <f>'AUT Data Tables'!D56+'AUT Data Tables'!D167+'AUT Data Tables'!D276</f>
        <v>1386.29961721637</v>
      </c>
      <c r="E818" s="20">
        <f>'AUT Data Tables'!E56+'AUT Data Tables'!E167+'AUT Data Tables'!E276</f>
        <v>9250.231421646651</v>
      </c>
      <c r="F818" s="20">
        <f>'AUT Data Tables'!F56+'AUT Data Tables'!F167+'AUT Data Tables'!F276</f>
        <v>6131.549431471729</v>
      </c>
      <c r="G818" s="20">
        <f>'AUT Data Tables'!G56+'AUT Data Tables'!G167+'AUT Data Tables'!G276</f>
        <v>8353.199988690725</v>
      </c>
      <c r="H818" s="20">
        <f>'AUT Data Tables'!H56+'AUT Data Tables'!H167+'AUT Data Tables'!H276</f>
        <v>0</v>
      </c>
      <c r="I818" s="29"/>
      <c r="K818" s="20">
        <f>SUM(L818:Q818)</f>
        <v>3036.7903081521354</v>
      </c>
      <c r="L818" s="20">
        <f>'AUT Data Tables'!L56+'AUT Data Tables'!L167+'AUT Data Tables'!L276</f>
        <v>557.3483621620941</v>
      </c>
      <c r="M818" s="20">
        <f>'AUT Data Tables'!M56+'AUT Data Tables'!M167+'AUT Data Tables'!M276</f>
        <v>151.30470107904355</v>
      </c>
      <c r="N818" s="20">
        <f>'AUT Data Tables'!N56+'AUT Data Tables'!N167+'AUT Data Tables'!N276</f>
        <v>619.2104033645369</v>
      </c>
      <c r="O818" s="20">
        <f>'AUT Data Tables'!O56+'AUT Data Tables'!O167+'AUT Data Tables'!O276</f>
        <v>297.16997223681005</v>
      </c>
      <c r="P818" s="20">
        <f>'AUT Data Tables'!P56+'AUT Data Tables'!P167+'AUT Data Tables'!P276</f>
        <v>1411.756869309651</v>
      </c>
      <c r="Q818" s="20">
        <f>'AUT Data Tables'!Q56+'AUT Data Tables'!Q167+'AUT Data Tables'!Q276</f>
        <v>0</v>
      </c>
      <c r="S818" s="30">
        <f>L818/C818</f>
        <v>0.07608973423462385</v>
      </c>
      <c r="T818" s="30">
        <f>M818/D818</f>
        <v>0.10914285714285696</v>
      </c>
      <c r="U818" s="30">
        <f>N818/E818</f>
        <v>0.06693999048667153</v>
      </c>
      <c r="V818" s="30">
        <f>O818/F818</f>
        <v>0.04846572233626789</v>
      </c>
      <c r="W818" s="30">
        <f>P818/G818</f>
        <v>0.1690079096898204</v>
      </c>
      <c r="X818" s="30" t="e">
        <f>Q818/H818</f>
        <v>#DIV/0!</v>
      </c>
    </row>
    <row r="819" spans="1:24" s="17" customFormat="1" ht="11.25">
      <c r="A819" s="16">
        <v>1946</v>
      </c>
      <c r="B819" s="20">
        <f>SUM(C819:H819)</f>
        <v>105488.45315494193</v>
      </c>
      <c r="C819" s="20">
        <f>'AUT Data Tables'!C57+'AUT Data Tables'!C168+'AUT Data Tables'!C277</f>
        <v>23975.992797785748</v>
      </c>
      <c r="D819" s="20">
        <f>'AUT Data Tables'!D57+'AUT Data Tables'!D168+'AUT Data Tables'!D277</f>
        <v>4535.063539439502</v>
      </c>
      <c r="E819" s="20">
        <f>'AUT Data Tables'!E57+'AUT Data Tables'!E168+'AUT Data Tables'!E277</f>
        <v>30319.95195837728</v>
      </c>
      <c r="F819" s="20">
        <f>'AUT Data Tables'!F57+'AUT Data Tables'!F168+'AUT Data Tables'!F277</f>
        <v>20073.62873833167</v>
      </c>
      <c r="G819" s="20">
        <f>'AUT Data Tables'!G57+'AUT Data Tables'!G168+'AUT Data Tables'!G277</f>
        <v>26583.816121007734</v>
      </c>
      <c r="H819" s="20">
        <f>'AUT Data Tables'!H57+'AUT Data Tables'!H168+'AUT Data Tables'!H277</f>
        <v>0</v>
      </c>
      <c r="I819" s="29"/>
      <c r="K819" s="20">
        <f>SUM(L819:Q819)</f>
        <v>9673.466202632928</v>
      </c>
      <c r="L819" s="20">
        <f>'AUT Data Tables'!L57+'AUT Data Tables'!L168+'AUT Data Tables'!L277</f>
        <v>1614.8271157794136</v>
      </c>
      <c r="M819" s="20">
        <f>'AUT Data Tables'!M57+'AUT Data Tables'!M168+'AUT Data Tables'!M277</f>
        <v>500.80058799810416</v>
      </c>
      <c r="N819" s="20">
        <f>'AUT Data Tables'!N57+'AUT Data Tables'!N168+'AUT Data Tables'!N277</f>
        <v>2030.1168989003088</v>
      </c>
      <c r="O819" s="20">
        <f>'AUT Data Tables'!O57+'AUT Data Tables'!O168+'AUT Data Tables'!O277</f>
        <v>989.0279785524186</v>
      </c>
      <c r="P819" s="20">
        <f>'AUT Data Tables'!P57+'AUT Data Tables'!P168+'AUT Data Tables'!P277</f>
        <v>4538.693621402683</v>
      </c>
      <c r="Q819" s="20">
        <f>'AUT Data Tables'!Q57+'AUT Data Tables'!Q168+'AUT Data Tables'!Q277</f>
        <v>0</v>
      </c>
      <c r="S819" s="30">
        <f>L819/C819</f>
        <v>0.06735183520444449</v>
      </c>
      <c r="T819" s="30">
        <f>M819/D819</f>
        <v>0.11042857142857124</v>
      </c>
      <c r="U819" s="30">
        <f>N819/E819</f>
        <v>0.06695646819253602</v>
      </c>
      <c r="V819" s="30">
        <f>O819/F819</f>
        <v>0.049270014477443065</v>
      </c>
      <c r="W819" s="30">
        <f>P819/G819</f>
        <v>0.17073145558722105</v>
      </c>
      <c r="X819" s="30" t="e">
        <f>Q819/H819</f>
        <v>#DIV/0!</v>
      </c>
    </row>
    <row r="820" spans="1:24" s="17" customFormat="1" ht="11.25">
      <c r="A820" s="16">
        <v>1947</v>
      </c>
      <c r="B820" s="20">
        <f>SUM(C820:H820)</f>
        <v>140652.4216086296</v>
      </c>
      <c r="C820" s="20">
        <f>'AUT Data Tables'!C58+'AUT Data Tables'!C169+'AUT Data Tables'!C278</f>
        <v>40902.87986737776</v>
      </c>
      <c r="D820" s="20">
        <f>'AUT Data Tables'!D58+'AUT Data Tables'!D169+'AUT Data Tables'!D278</f>
        <v>6157.3760642473335</v>
      </c>
      <c r="E820" s="20">
        <f>'AUT Data Tables'!E58+'AUT Data Tables'!E169+'AUT Data Tables'!E278</f>
        <v>33259.116730189635</v>
      </c>
      <c r="F820" s="20">
        <f>'AUT Data Tables'!F58+'AUT Data Tables'!F169+'AUT Data Tables'!F278</f>
        <v>26432.641181366944</v>
      </c>
      <c r="G820" s="20">
        <f>'AUT Data Tables'!G58+'AUT Data Tables'!G169+'AUT Data Tables'!G278</f>
        <v>33900.40776544793</v>
      </c>
      <c r="H820" s="20">
        <f>'AUT Data Tables'!H58+'AUT Data Tables'!H169+'AUT Data Tables'!H278</f>
        <v>0</v>
      </c>
      <c r="I820" s="29"/>
      <c r="K820" s="20">
        <f>SUM(L820:Q820)</f>
        <v>12265.511353545984</v>
      </c>
      <c r="L820" s="20">
        <f>'AUT Data Tables'!L58+'AUT Data Tables'!L169+'AUT Data Tables'!L278</f>
        <v>2392.6158660530637</v>
      </c>
      <c r="M820" s="20">
        <f>'AUT Data Tables'!M58+'AUT Data Tables'!M169+'AUT Data Tables'!M278</f>
        <v>687.8668688916293</v>
      </c>
      <c r="N820" s="20">
        <f>'AUT Data Tables'!N58+'AUT Data Tables'!N169+'AUT Data Tables'!N278</f>
        <v>2220.8863283410105</v>
      </c>
      <c r="O820" s="20">
        <f>'AUT Data Tables'!O58+'AUT Data Tables'!O169+'AUT Data Tables'!O278</f>
        <v>1331.7184275581017</v>
      </c>
      <c r="P820" s="20">
        <f>'AUT Data Tables'!P58+'AUT Data Tables'!P169+'AUT Data Tables'!P278</f>
        <v>5632.423862702179</v>
      </c>
      <c r="Q820" s="20">
        <f>'AUT Data Tables'!Q58+'AUT Data Tables'!Q169+'AUT Data Tables'!Q278</f>
        <v>0</v>
      </c>
      <c r="S820" s="30">
        <f>L820/C820</f>
        <v>0.05849504665223593</v>
      </c>
      <c r="T820" s="30">
        <f>M820/D820</f>
        <v>0.1117142857142855</v>
      </c>
      <c r="U820" s="30">
        <f>N820/E820</f>
        <v>0.06677526485016633</v>
      </c>
      <c r="V820" s="30">
        <f>O820/F820</f>
        <v>0.05038158761436465</v>
      </c>
      <c r="W820" s="30">
        <f>P820/G820</f>
        <v>0.16614619805378486</v>
      </c>
      <c r="X820" s="30" t="e">
        <f>Q820/H820</f>
        <v>#DIV/0!</v>
      </c>
    </row>
    <row r="821" spans="1:24" s="17" customFormat="1" ht="11.25">
      <c r="A821" s="16">
        <v>1948</v>
      </c>
      <c r="B821" s="20">
        <f>SUM(C821:H821)</f>
        <v>232376.55518555065</v>
      </c>
      <c r="C821" s="20">
        <f>'AUT Data Tables'!C59+'AUT Data Tables'!C170+'AUT Data Tables'!C279</f>
        <v>83775.05892822344</v>
      </c>
      <c r="D821" s="20">
        <f>'AUT Data Tables'!D59+'AUT Data Tables'!D170+'AUT Data Tables'!D279</f>
        <v>10114.844017250958</v>
      </c>
      <c r="E821" s="20">
        <f>'AUT Data Tables'!E59+'AUT Data Tables'!E170+'AUT Data Tables'!E279</f>
        <v>54661.9445909856</v>
      </c>
      <c r="F821" s="20">
        <f>'AUT Data Tables'!F59+'AUT Data Tables'!F170+'AUT Data Tables'!F279</f>
        <v>36118.88162950876</v>
      </c>
      <c r="G821" s="20">
        <f>'AUT Data Tables'!G59+'AUT Data Tables'!G170+'AUT Data Tables'!G279</f>
        <v>47705.82601958188</v>
      </c>
      <c r="H821" s="20">
        <f>'AUT Data Tables'!H59+'AUT Data Tables'!H170+'AUT Data Tables'!H279</f>
        <v>0</v>
      </c>
      <c r="I821" s="29"/>
      <c r="K821" s="20">
        <f>SUM(L821:Q821)</f>
        <v>18848.043233087847</v>
      </c>
      <c r="L821" s="20">
        <f>'AUT Data Tables'!L59+'AUT Data Tables'!L170+'AUT Data Tables'!L279</f>
        <v>3626.5822397592733</v>
      </c>
      <c r="M821" s="20">
        <f>'AUT Data Tables'!M59+'AUT Data Tables'!M170+'AUT Data Tables'!M279</f>
        <v>1142.977373949356</v>
      </c>
      <c r="N821" s="20">
        <f>'AUT Data Tables'!N59+'AUT Data Tables'!N170+'AUT Data Tables'!N279</f>
        <v>3818.730465882972</v>
      </c>
      <c r="O821" s="20">
        <f>'AUT Data Tables'!O59+'AUT Data Tables'!O170+'AUT Data Tables'!O279</f>
        <v>1866.152550016783</v>
      </c>
      <c r="P821" s="20">
        <f>'AUT Data Tables'!P59+'AUT Data Tables'!P170+'AUT Data Tables'!P279</f>
        <v>8393.600603479463</v>
      </c>
      <c r="Q821" s="20">
        <f>'AUT Data Tables'!Q59+'AUT Data Tables'!Q170+'AUT Data Tables'!Q279</f>
        <v>0</v>
      </c>
      <c r="S821" s="30">
        <f>L821/C821</f>
        <v>0.04328952179987657</v>
      </c>
      <c r="T821" s="30">
        <f>M821/D821</f>
        <v>0.11299999999999977</v>
      </c>
      <c r="U821" s="30">
        <f>N821/E821</f>
        <v>0.06986086013692103</v>
      </c>
      <c r="V821" s="30">
        <f>O821/F821</f>
        <v>0.05166695273566154</v>
      </c>
      <c r="W821" s="30">
        <f>P821/G821</f>
        <v>0.17594497997024786</v>
      </c>
      <c r="X821" s="30" t="e">
        <f>Q821/H821</f>
        <v>#DIV/0!</v>
      </c>
    </row>
    <row r="822" spans="1:24" s="17" customFormat="1" ht="11.25">
      <c r="A822" s="16">
        <v>1949</v>
      </c>
      <c r="B822" s="20">
        <f>SUM(C822:H822)</f>
        <v>263226.31892651756</v>
      </c>
      <c r="C822" s="20">
        <f>'AUT Data Tables'!C60+'AUT Data Tables'!C171+'AUT Data Tables'!C280</f>
        <v>101573.94349869135</v>
      </c>
      <c r="D822" s="20">
        <f>'AUT Data Tables'!D60+'AUT Data Tables'!D171+'AUT Data Tables'!D280</f>
        <v>10930.306099486059</v>
      </c>
      <c r="E822" s="20">
        <f>'AUT Data Tables'!E60+'AUT Data Tables'!E171+'AUT Data Tables'!E280</f>
        <v>60037.393193318974</v>
      </c>
      <c r="F822" s="20">
        <f>'AUT Data Tables'!F60+'AUT Data Tables'!F171+'AUT Data Tables'!F280</f>
        <v>38883.266028548795</v>
      </c>
      <c r="G822" s="20">
        <f>'AUT Data Tables'!G60+'AUT Data Tables'!G171+'AUT Data Tables'!G280</f>
        <v>51801.4101064724</v>
      </c>
      <c r="H822" s="20">
        <f>'AUT Data Tables'!H60+'AUT Data Tables'!H171+'AUT Data Tables'!H280</f>
        <v>0</v>
      </c>
      <c r="I822" s="29"/>
      <c r="K822" s="20">
        <f>SUM(L822:Q822)</f>
        <v>21105.674384667196</v>
      </c>
      <c r="L822" s="20">
        <f>'AUT Data Tables'!L60+'AUT Data Tables'!L171+'AUT Data Tables'!L280</f>
        <v>4421.099046831195</v>
      </c>
      <c r="M822" s="20">
        <f>'AUT Data Tables'!M60+'AUT Data Tables'!M171+'AUT Data Tables'!M280</f>
        <v>1249.177839941262</v>
      </c>
      <c r="N822" s="20">
        <f>'AUT Data Tables'!N60+'AUT Data Tables'!N171+'AUT Data Tables'!N280</f>
        <v>4370.2765060811425</v>
      </c>
      <c r="O822" s="20">
        <f>'AUT Data Tables'!O60+'AUT Data Tables'!O171+'AUT Data Tables'!O280</f>
        <v>2086.264259632419</v>
      </c>
      <c r="P822" s="20">
        <f>'AUT Data Tables'!P60+'AUT Data Tables'!P171+'AUT Data Tables'!P280</f>
        <v>8978.856732181179</v>
      </c>
      <c r="Q822" s="20">
        <f>'AUT Data Tables'!Q60+'AUT Data Tables'!Q171+'AUT Data Tables'!Q280</f>
        <v>0</v>
      </c>
      <c r="S822" s="30">
        <f>L822/C822</f>
        <v>0.043525917125469826</v>
      </c>
      <c r="T822" s="30">
        <f>M822/D822</f>
        <v>0.1142857142857141</v>
      </c>
      <c r="U822" s="30">
        <f>N822/E822</f>
        <v>0.07279257598691796</v>
      </c>
      <c r="V822" s="30">
        <f>O822/F822</f>
        <v>0.05365455304347753</v>
      </c>
      <c r="W822" s="30">
        <f>P822/G822</f>
        <v>0.17333228407732673</v>
      </c>
      <c r="X822" s="30" t="e">
        <f>Q822/H822</f>
        <v>#DIV/0!</v>
      </c>
    </row>
    <row r="823" spans="1:24" s="17" customFormat="1" ht="11.25">
      <c r="A823" s="16">
        <v>1950</v>
      </c>
      <c r="B823" s="20">
        <f>SUM(C823:H823)</f>
        <v>266469.06785331736</v>
      </c>
      <c r="C823" s="20">
        <f>'AUT Data Tables'!C61+'AUT Data Tables'!C172+'AUT Data Tables'!C281</f>
        <v>106624.96557813403</v>
      </c>
      <c r="D823" s="20">
        <f>'AUT Data Tables'!D61+'AUT Data Tables'!D172+'AUT Data Tables'!D281</f>
        <v>11519.331247206512</v>
      </c>
      <c r="E823" s="20">
        <f>'AUT Data Tables'!E61+'AUT Data Tables'!E172+'AUT Data Tables'!E281</f>
        <v>62113.68580179647</v>
      </c>
      <c r="F823" s="20">
        <f>'AUT Data Tables'!F61+'AUT Data Tables'!F172+'AUT Data Tables'!F281</f>
        <v>40757.16483811884</v>
      </c>
      <c r="G823" s="20">
        <f>'AUT Data Tables'!G61+'AUT Data Tables'!G172+'AUT Data Tables'!G281</f>
        <v>45453.920388061524</v>
      </c>
      <c r="H823" s="20">
        <f>'AUT Data Tables'!H61+'AUT Data Tables'!H172+'AUT Data Tables'!H281</f>
        <v>0</v>
      </c>
      <c r="I823" s="29"/>
      <c r="K823" s="20">
        <f>SUM(L823:Q823)</f>
        <v>21038.97711373717</v>
      </c>
      <c r="L823" s="20">
        <f>'AUT Data Tables'!L61+'AUT Data Tables'!L172+'AUT Data Tables'!L281</f>
        <v>4607.136970964165</v>
      </c>
      <c r="M823" s="20">
        <f>'AUT Data Tables'!M61+'AUT Data Tables'!M172+'AUT Data Tables'!M281</f>
        <v>1331.30556842715</v>
      </c>
      <c r="N823" s="20">
        <f>'AUT Data Tables'!N61+'AUT Data Tables'!N172+'AUT Data Tables'!N281</f>
        <v>4545.234410861163</v>
      </c>
      <c r="O823" s="20">
        <f>'AUT Data Tables'!O61+'AUT Data Tables'!O172+'AUT Data Tables'!O281</f>
        <v>2343.0184413968545</v>
      </c>
      <c r="P823" s="20">
        <f>'AUT Data Tables'!P61+'AUT Data Tables'!P172+'AUT Data Tables'!P281</f>
        <v>8212.281722087839</v>
      </c>
      <c r="Q823" s="20">
        <f>'AUT Data Tables'!Q61+'AUT Data Tables'!Q172+'AUT Data Tables'!Q281</f>
        <v>0</v>
      </c>
      <c r="S823" s="30">
        <f>L823/C823</f>
        <v>0.043208801484564956</v>
      </c>
      <c r="T823" s="30">
        <f>M823/D823</f>
        <v>0.11557142857142835</v>
      </c>
      <c r="U823" s="30">
        <f>N823/E823</f>
        <v>0.07317605375029451</v>
      </c>
      <c r="V823" s="30">
        <f>O823/F823</f>
        <v>0.057487277407615604</v>
      </c>
      <c r="W823" s="30">
        <f>P823/G823</f>
        <v>0.1806726823995757</v>
      </c>
      <c r="X823" s="30" t="e">
        <f>Q823/H823</f>
        <v>#DIV/0!</v>
      </c>
    </row>
    <row r="824" spans="1:24" s="17" customFormat="1" ht="11.25">
      <c r="A824" s="16">
        <v>1951</v>
      </c>
      <c r="B824" s="20">
        <f>SUM(C824:H824)</f>
        <v>299732.4408489107</v>
      </c>
      <c r="C824" s="20">
        <f>'AUT Data Tables'!C62+'AUT Data Tables'!C173+'AUT Data Tables'!C282</f>
        <v>122126.98098010977</v>
      </c>
      <c r="D824" s="20">
        <f>'AUT Data Tables'!D62+'AUT Data Tables'!D173+'AUT Data Tables'!D282</f>
        <v>14059.180142870544</v>
      </c>
      <c r="E824" s="20">
        <f>'AUT Data Tables'!E62+'AUT Data Tables'!E173+'AUT Data Tables'!E282</f>
        <v>65554.3652400653</v>
      </c>
      <c r="F824" s="20">
        <f>'AUT Data Tables'!F62+'AUT Data Tables'!F173+'AUT Data Tables'!F282</f>
        <v>48617.52844859752</v>
      </c>
      <c r="G824" s="20">
        <f>'AUT Data Tables'!G62+'AUT Data Tables'!G173+'AUT Data Tables'!G282</f>
        <v>49374.38603726757</v>
      </c>
      <c r="H824" s="20">
        <f>'AUT Data Tables'!H62+'AUT Data Tables'!H173+'AUT Data Tables'!H282</f>
        <v>0</v>
      </c>
      <c r="I824" s="29"/>
      <c r="K824" s="20">
        <f>SUM(L824:Q824)</f>
        <v>24338.116251027594</v>
      </c>
      <c r="L824" s="20">
        <f>'AUT Data Tables'!L62+'AUT Data Tables'!L173+'AUT Data Tables'!L282</f>
        <v>5695.318691849041</v>
      </c>
      <c r="M824" s="20">
        <f>'AUT Data Tables'!M62+'AUT Data Tables'!M173+'AUT Data Tables'!M282</f>
        <v>1642.915622409726</v>
      </c>
      <c r="N824" s="20">
        <f>'AUT Data Tables'!N62+'AUT Data Tables'!N173+'AUT Data Tables'!N282</f>
        <v>5090.393224421329</v>
      </c>
      <c r="O824" s="20">
        <f>'AUT Data Tables'!O62+'AUT Data Tables'!O173+'AUT Data Tables'!O282</f>
        <v>3018.303473629723</v>
      </c>
      <c r="P824" s="20">
        <f>'AUT Data Tables'!P62+'AUT Data Tables'!P173+'AUT Data Tables'!P282</f>
        <v>8891.185238717775</v>
      </c>
      <c r="Q824" s="20">
        <f>'AUT Data Tables'!Q62+'AUT Data Tables'!Q173+'AUT Data Tables'!Q282</f>
        <v>0</v>
      </c>
      <c r="S824" s="30">
        <f>L824/C824</f>
        <v>0.04663440171976911</v>
      </c>
      <c r="T824" s="30">
        <f>M824/D824</f>
        <v>0.11685714285714262</v>
      </c>
      <c r="U824" s="30">
        <f>N824/E824</f>
        <v>0.07765147608065313</v>
      </c>
      <c r="V824" s="30">
        <f>O824/F824</f>
        <v>0.06208261855229691</v>
      </c>
      <c r="W824" s="30">
        <f>P824/G824</f>
        <v>0.18007687694600896</v>
      </c>
      <c r="X824" s="30" t="e">
        <f>Q824/H824</f>
        <v>#DIV/0!</v>
      </c>
    </row>
    <row r="825" spans="1:24" s="17" customFormat="1" ht="11.25">
      <c r="A825" s="16">
        <v>1952</v>
      </c>
      <c r="B825" s="20">
        <f>SUM(C825:H825)</f>
        <v>291466.3812945851</v>
      </c>
      <c r="C825" s="20">
        <f>'AUT Data Tables'!C63+'AUT Data Tables'!C174+'AUT Data Tables'!C283</f>
        <v>124958.59712517163</v>
      </c>
      <c r="D825" s="20">
        <f>'AUT Data Tables'!D63+'AUT Data Tables'!D174+'AUT Data Tables'!D283</f>
        <v>11480.565500066832</v>
      </c>
      <c r="E825" s="20">
        <f>'AUT Data Tables'!E63+'AUT Data Tables'!E174+'AUT Data Tables'!E283</f>
        <v>62504.67395877985</v>
      </c>
      <c r="F825" s="20">
        <f>'AUT Data Tables'!F63+'AUT Data Tables'!F174+'AUT Data Tables'!F283</f>
        <v>50707.86420589755</v>
      </c>
      <c r="G825" s="20">
        <f>'AUT Data Tables'!G63+'AUT Data Tables'!G174+'AUT Data Tables'!G283</f>
        <v>41814.680504669246</v>
      </c>
      <c r="H825" s="20">
        <f>'AUT Data Tables'!H63+'AUT Data Tables'!H174+'AUT Data Tables'!H283</f>
        <v>0</v>
      </c>
      <c r="I825" s="29"/>
      <c r="K825" s="20">
        <f>SUM(L825:Q825)</f>
        <v>23181.007999367277</v>
      </c>
      <c r="L825" s="20">
        <f>'AUT Data Tables'!L63+'AUT Data Tables'!L174+'AUT Data Tables'!L283</f>
        <v>6338.600870671385</v>
      </c>
      <c r="M825" s="20">
        <f>'AUT Data Tables'!M63+'AUT Data Tables'!M174+'AUT Data Tables'!M283</f>
        <v>1356.3468097936072</v>
      </c>
      <c r="N825" s="20">
        <f>'AUT Data Tables'!N63+'AUT Data Tables'!N174+'AUT Data Tables'!N283</f>
        <v>4632.040218202427</v>
      </c>
      <c r="O825" s="20">
        <f>'AUT Data Tables'!O63+'AUT Data Tables'!O174+'AUT Data Tables'!O283</f>
        <v>3411.438090826186</v>
      </c>
      <c r="P825" s="20">
        <f>'AUT Data Tables'!P63+'AUT Data Tables'!P174+'AUT Data Tables'!P283</f>
        <v>7442.582009873669</v>
      </c>
      <c r="Q825" s="20">
        <f>'AUT Data Tables'!Q63+'AUT Data Tables'!Q174+'AUT Data Tables'!Q283</f>
        <v>0</v>
      </c>
      <c r="S825" s="30">
        <f>L825/C825</f>
        <v>0.05072560845351023</v>
      </c>
      <c r="T825" s="30">
        <f>M825/D825</f>
        <v>0.1181428571428569</v>
      </c>
      <c r="U825" s="30">
        <f>N825/E825</f>
        <v>0.07410710151463445</v>
      </c>
      <c r="V825" s="30">
        <f>O825/F825</f>
        <v>0.06727631195378607</v>
      </c>
      <c r="W825" s="30">
        <f>P825/G825</f>
        <v>0.17798968974646576</v>
      </c>
      <c r="X825" s="30" t="e">
        <f>Q825/H825</f>
        <v>#DIV/0!</v>
      </c>
    </row>
    <row r="826" spans="1:24" s="17" customFormat="1" ht="11.25">
      <c r="A826" s="16">
        <v>1953</v>
      </c>
      <c r="B826" s="20">
        <f>SUM(C826:H826)</f>
        <v>302518.8811930843</v>
      </c>
      <c r="C826" s="20">
        <f>'AUT Data Tables'!C64+'AUT Data Tables'!C175+'AUT Data Tables'!C284</f>
        <v>120666.62406541788</v>
      </c>
      <c r="D826" s="20">
        <f>'AUT Data Tables'!D64+'AUT Data Tables'!D175+'AUT Data Tables'!D284</f>
        <v>11734.756216222066</v>
      </c>
      <c r="E826" s="20">
        <f>'AUT Data Tables'!E64+'AUT Data Tables'!E175+'AUT Data Tables'!E284</f>
        <v>67366.02098644515</v>
      </c>
      <c r="F826" s="20">
        <f>'AUT Data Tables'!F64+'AUT Data Tables'!F175+'AUT Data Tables'!F284</f>
        <v>53977.44054511655</v>
      </c>
      <c r="G826" s="20">
        <f>'AUT Data Tables'!G64+'AUT Data Tables'!G175+'AUT Data Tables'!G284</f>
        <v>48774.0393798826</v>
      </c>
      <c r="H826" s="20">
        <f>'AUT Data Tables'!H64+'AUT Data Tables'!H175+'AUT Data Tables'!H284</f>
        <v>0</v>
      </c>
      <c r="I826" s="29"/>
      <c r="K826" s="20">
        <f>SUM(L826:Q826)</f>
        <v>26150.889682603174</v>
      </c>
      <c r="L826" s="20">
        <f>'AUT Data Tables'!L64+'AUT Data Tables'!L175+'AUT Data Tables'!L284</f>
        <v>6690.847685533731</v>
      </c>
      <c r="M826" s="20">
        <f>'AUT Data Tables'!M64+'AUT Data Tables'!M175+'AUT Data Tables'!M284</f>
        <v>1401.465170965947</v>
      </c>
      <c r="N826" s="20">
        <f>'AUT Data Tables'!N64+'AUT Data Tables'!N175+'AUT Data Tables'!N284</f>
        <v>5181.284174463637</v>
      </c>
      <c r="O826" s="20">
        <f>'AUT Data Tables'!O64+'AUT Data Tables'!O175+'AUT Data Tables'!O284</f>
        <v>3872.7800975897035</v>
      </c>
      <c r="P826" s="20">
        <f>'AUT Data Tables'!P64+'AUT Data Tables'!P175+'AUT Data Tables'!P284</f>
        <v>9004.512554050154</v>
      </c>
      <c r="Q826" s="20">
        <f>'AUT Data Tables'!Q64+'AUT Data Tables'!Q175+'AUT Data Tables'!Q284</f>
        <v>0</v>
      </c>
      <c r="S826" s="30">
        <f>L826/C826</f>
        <v>0.05544903354473871</v>
      </c>
      <c r="T826" s="30">
        <f>M826/D826</f>
        <v>0.1194285714285712</v>
      </c>
      <c r="U826" s="30">
        <f>N826/E826</f>
        <v>0.07691242704547109</v>
      </c>
      <c r="V826" s="30">
        <f>O826/F826</f>
        <v>0.07174812400289109</v>
      </c>
      <c r="W826" s="30">
        <f>P826/G826</f>
        <v>0.1846169123684303</v>
      </c>
      <c r="X826" s="30" t="e">
        <f>Q826/H826</f>
        <v>#DIV/0!</v>
      </c>
    </row>
    <row r="827" spans="1:24" s="17" customFormat="1" ht="11.25">
      <c r="A827" s="16">
        <v>1954</v>
      </c>
      <c r="B827" s="20">
        <f>SUM(C827:H827)</f>
        <v>343998.58327128296</v>
      </c>
      <c r="C827" s="20">
        <f>'AUT Data Tables'!C65+'AUT Data Tables'!C176+'AUT Data Tables'!C285</f>
        <v>142193.73407900514</v>
      </c>
      <c r="D827" s="20">
        <f>'AUT Data Tables'!D65+'AUT Data Tables'!D176+'AUT Data Tables'!D285</f>
        <v>13027.48383066299</v>
      </c>
      <c r="E827" s="20">
        <f>'AUT Data Tables'!E65+'AUT Data Tables'!E176+'AUT Data Tables'!E285</f>
        <v>76087.92058261787</v>
      </c>
      <c r="F827" s="20">
        <f>'AUT Data Tables'!F65+'AUT Data Tables'!F176+'AUT Data Tables'!F285</f>
        <v>58917.81693044508</v>
      </c>
      <c r="G827" s="20">
        <f>'AUT Data Tables'!G65+'AUT Data Tables'!G176+'AUT Data Tables'!G285</f>
        <v>53771.62784855188</v>
      </c>
      <c r="H827" s="20">
        <f>'AUT Data Tables'!H65+'AUT Data Tables'!H176+'AUT Data Tables'!H285</f>
        <v>0</v>
      </c>
      <c r="I827" s="29"/>
      <c r="K827" s="20">
        <f>SUM(L827:Q827)</f>
        <v>30033.2659476154</v>
      </c>
      <c r="L827" s="20">
        <f>'AUT Data Tables'!L65+'AUT Data Tables'!L176+'AUT Data Tables'!L285</f>
        <v>8577.313006285653</v>
      </c>
      <c r="M827" s="20">
        <f>'AUT Data Tables'!M65+'AUT Data Tables'!M176+'AUT Data Tables'!M285</f>
        <v>1572.6034052728858</v>
      </c>
      <c r="N827" s="20">
        <f>'AUT Data Tables'!N65+'AUT Data Tables'!N176+'AUT Data Tables'!N285</f>
        <v>5748.943578909452</v>
      </c>
      <c r="O827" s="20">
        <f>'AUT Data Tables'!O65+'AUT Data Tables'!O176+'AUT Data Tables'!O285</f>
        <v>4374.9578158046215</v>
      </c>
      <c r="P827" s="20">
        <f>'AUT Data Tables'!P65+'AUT Data Tables'!P176+'AUT Data Tables'!P285</f>
        <v>9759.448141342791</v>
      </c>
      <c r="Q827" s="20">
        <f>'AUT Data Tables'!Q65+'AUT Data Tables'!Q176+'AUT Data Tables'!Q285</f>
        <v>0</v>
      </c>
      <c r="S827" s="30">
        <f>L827/C827</f>
        <v>0.06032131487256646</v>
      </c>
      <c r="T827" s="30">
        <f>M827/D827</f>
        <v>0.12071428571428543</v>
      </c>
      <c r="U827" s="30">
        <f>N827/E827</f>
        <v>0.07555658683913077</v>
      </c>
      <c r="V827" s="30">
        <f>O827/F827</f>
        <v>0.07425526001700708</v>
      </c>
      <c r="W827" s="30">
        <f>P827/G827</f>
        <v>0.18149809726479432</v>
      </c>
      <c r="X827" s="30" t="e">
        <f>Q827/H827</f>
        <v>#DIV/0!</v>
      </c>
    </row>
    <row r="828" spans="1:24" s="17" customFormat="1" ht="11.25">
      <c r="A828" s="16">
        <v>1955</v>
      </c>
      <c r="B828" s="20">
        <f>SUM(C828:H828)</f>
        <v>371141.13668518554</v>
      </c>
      <c r="C828" s="20">
        <f>'AUT Data Tables'!C66+'AUT Data Tables'!C177+'AUT Data Tables'!C286</f>
        <v>153019.54007174892</v>
      </c>
      <c r="D828" s="20">
        <f>'AUT Data Tables'!D66+'AUT Data Tables'!D177+'AUT Data Tables'!D286</f>
        <v>14413.361030524635</v>
      </c>
      <c r="E828" s="20">
        <f>'AUT Data Tables'!E66+'AUT Data Tables'!E177+'AUT Data Tables'!E286</f>
        <v>82461.85528696713</v>
      </c>
      <c r="F828" s="20">
        <f>'AUT Data Tables'!F66+'AUT Data Tables'!F177+'AUT Data Tables'!F286</f>
        <v>63974.97625172328</v>
      </c>
      <c r="G828" s="20">
        <f>'AUT Data Tables'!G66+'AUT Data Tables'!G177+'AUT Data Tables'!G286</f>
        <v>57271.404044221556</v>
      </c>
      <c r="H828" s="20">
        <f>'AUT Data Tables'!H66+'AUT Data Tables'!H177+'AUT Data Tables'!H286</f>
        <v>0</v>
      </c>
      <c r="I828" s="29"/>
      <c r="K828" s="20">
        <f>SUM(L828:Q828)</f>
        <v>33983.288015014456</v>
      </c>
      <c r="L828" s="20">
        <f>'AUT Data Tables'!L66+'AUT Data Tables'!L177+'AUT Data Tables'!L286</f>
        <v>10306.781401538748</v>
      </c>
      <c r="M828" s="20">
        <f>'AUT Data Tables'!M66+'AUT Data Tables'!M177+'AUT Data Tables'!M286</f>
        <v>1758.4300457240017</v>
      </c>
      <c r="N828" s="20">
        <f>'AUT Data Tables'!N66+'AUT Data Tables'!N177+'AUT Data Tables'!N286</f>
        <v>6364.132967174532</v>
      </c>
      <c r="O828" s="20">
        <f>'AUT Data Tables'!O66+'AUT Data Tables'!O177+'AUT Data Tables'!O286</f>
        <v>4852.183767906791</v>
      </c>
      <c r="P828" s="20">
        <f>'AUT Data Tables'!P66+'AUT Data Tables'!P177+'AUT Data Tables'!P286</f>
        <v>10701.759832670383</v>
      </c>
      <c r="Q828" s="20">
        <f>'AUT Data Tables'!Q66+'AUT Data Tables'!Q177+'AUT Data Tables'!Q286</f>
        <v>0</v>
      </c>
      <c r="S828" s="30">
        <f>L828/C828</f>
        <v>0.06735598209683567</v>
      </c>
      <c r="T828" s="30">
        <f>M828/D828</f>
        <v>0.12199999999999975</v>
      </c>
      <c r="U828" s="30">
        <f>N828/E828</f>
        <v>0.07717668908888066</v>
      </c>
      <c r="V828" s="30">
        <f>O828/F828</f>
        <v>0.07584502648058566</v>
      </c>
      <c r="W828" s="30">
        <f>P828/G828</f>
        <v>0.1868604412842249</v>
      </c>
      <c r="X828" s="30" t="e">
        <f>Q828/H828</f>
        <v>#DIV/0!</v>
      </c>
    </row>
    <row r="829" spans="1:24" s="17" customFormat="1" ht="11.25">
      <c r="A829" s="16">
        <v>1956</v>
      </c>
      <c r="B829" s="20">
        <f>SUM(C829:H829)</f>
        <v>400604.839189759</v>
      </c>
      <c r="C829" s="20">
        <f>'AUT Data Tables'!C67+'AUT Data Tables'!C178+'AUT Data Tables'!C287</f>
        <v>172811.85973198182</v>
      </c>
      <c r="D829" s="20">
        <f>'AUT Data Tables'!D67+'AUT Data Tables'!D178+'AUT Data Tables'!D287</f>
        <v>15423.160040356237</v>
      </c>
      <c r="E829" s="20">
        <f>'AUT Data Tables'!E67+'AUT Data Tables'!E178+'AUT Data Tables'!E287</f>
        <v>86944.45228239462</v>
      </c>
      <c r="F829" s="20">
        <f>'AUT Data Tables'!F67+'AUT Data Tables'!F178+'AUT Data Tables'!F287</f>
        <v>67003.94616518453</v>
      </c>
      <c r="G829" s="20">
        <f>'AUT Data Tables'!G67+'AUT Data Tables'!G178+'AUT Data Tables'!G287</f>
        <v>58421.42096984178</v>
      </c>
      <c r="H829" s="20">
        <f>'AUT Data Tables'!H67+'AUT Data Tables'!H178+'AUT Data Tables'!H287</f>
        <v>0</v>
      </c>
      <c r="I829" s="29"/>
      <c r="K829" s="20">
        <f>SUM(L829:Q829)</f>
        <v>37565.67882070893</v>
      </c>
      <c r="L829" s="20">
        <f>'AUT Data Tables'!L67+'AUT Data Tables'!L178+'AUT Data Tables'!L287</f>
        <v>12555.286846283518</v>
      </c>
      <c r="M829" s="20">
        <f>'AUT Data Tables'!M67+'AUT Data Tables'!M178+'AUT Data Tables'!M287</f>
        <v>1901.4553021182005</v>
      </c>
      <c r="N829" s="20">
        <f>'AUT Data Tables'!N67+'AUT Data Tables'!N178+'AUT Data Tables'!N287</f>
        <v>6688.286375126222</v>
      </c>
      <c r="O829" s="20">
        <f>'AUT Data Tables'!O67+'AUT Data Tables'!O178+'AUT Data Tables'!O287</f>
        <v>5249.180399943378</v>
      </c>
      <c r="P829" s="20">
        <f>'AUT Data Tables'!P67+'AUT Data Tables'!P178+'AUT Data Tables'!P287</f>
        <v>11171.46989723761</v>
      </c>
      <c r="Q829" s="20">
        <f>'AUT Data Tables'!Q67+'AUT Data Tables'!Q178+'AUT Data Tables'!Q287</f>
        <v>0</v>
      </c>
      <c r="S829" s="30">
        <f>L829/C829</f>
        <v>0.0726529236231577</v>
      </c>
      <c r="T829" s="30">
        <f>M829/D829</f>
        <v>0.12328571428571401</v>
      </c>
      <c r="U829" s="30">
        <f>N829/E829</f>
        <v>0.0769259705426948</v>
      </c>
      <c r="V829" s="30">
        <f>O829/F829</f>
        <v>0.07834136196997407</v>
      </c>
      <c r="W829" s="30">
        <f>P829/G829</f>
        <v>0.19122215296688058</v>
      </c>
      <c r="X829" s="30" t="e">
        <f>Q829/H829</f>
        <v>#DIV/0!</v>
      </c>
    </row>
    <row r="830" spans="1:24" s="17" customFormat="1" ht="11.25">
      <c r="A830" s="16">
        <v>1957</v>
      </c>
      <c r="B830" s="20">
        <f>SUM(C830:H830)</f>
        <v>411855.34974317893</v>
      </c>
      <c r="C830" s="20">
        <f>'AUT Data Tables'!C68+'AUT Data Tables'!C179+'AUT Data Tables'!C288</f>
        <v>180148.4924562657</v>
      </c>
      <c r="D830" s="20">
        <f>'AUT Data Tables'!D68+'AUT Data Tables'!D179+'AUT Data Tables'!D288</f>
        <v>15314.885158626403</v>
      </c>
      <c r="E830" s="20">
        <f>'AUT Data Tables'!E68+'AUT Data Tables'!E179+'AUT Data Tables'!E288</f>
        <v>88179.99410325676</v>
      </c>
      <c r="F830" s="20">
        <f>'AUT Data Tables'!F68+'AUT Data Tables'!F179+'AUT Data Tables'!F288</f>
        <v>65868.38319871163</v>
      </c>
      <c r="G830" s="20">
        <f>'AUT Data Tables'!G68+'AUT Data Tables'!G179+'AUT Data Tables'!G288</f>
        <v>62343.59482631853</v>
      </c>
      <c r="H830" s="20">
        <f>'AUT Data Tables'!H68+'AUT Data Tables'!H179+'AUT Data Tables'!H288</f>
        <v>0</v>
      </c>
      <c r="I830" s="29"/>
      <c r="K830" s="20">
        <f>SUM(L830:Q830)</f>
        <v>40362.22358584484</v>
      </c>
      <c r="L830" s="20">
        <f>'AUT Data Tables'!L68+'AUT Data Tables'!L179+'AUT Data Tables'!L288</f>
        <v>14297.157287263411</v>
      </c>
      <c r="M830" s="20">
        <f>'AUT Data Tables'!M68+'AUT Data Tables'!M179+'AUT Data Tables'!M288</f>
        <v>1907.7971226174566</v>
      </c>
      <c r="N830" s="20">
        <f>'AUT Data Tables'!N68+'AUT Data Tables'!N179+'AUT Data Tables'!N288</f>
        <v>6753.039084308166</v>
      </c>
      <c r="O830" s="20">
        <f>'AUT Data Tables'!O68+'AUT Data Tables'!O179+'AUT Data Tables'!O288</f>
        <v>5244.582176331116</v>
      </c>
      <c r="P830" s="20">
        <f>'AUT Data Tables'!P68+'AUT Data Tables'!P179+'AUT Data Tables'!P288</f>
        <v>12159.647915324687</v>
      </c>
      <c r="Q830" s="20">
        <f>'AUT Data Tables'!Q68+'AUT Data Tables'!Q179+'AUT Data Tables'!Q288</f>
        <v>0</v>
      </c>
      <c r="S830" s="30">
        <f>L830/C830</f>
        <v>0.07936318029824371</v>
      </c>
      <c r="T830" s="30">
        <f>M830/D830</f>
        <v>0.12457142857142832</v>
      </c>
      <c r="U830" s="30">
        <f>N830/E830</f>
        <v>0.07658243973571274</v>
      </c>
      <c r="V830" s="30">
        <f>O830/F830</f>
        <v>0.07962214831521322</v>
      </c>
      <c r="W830" s="30">
        <f>P830/G830</f>
        <v>0.19504245703508033</v>
      </c>
      <c r="X830" s="30" t="e">
        <f>Q830/H830</f>
        <v>#DIV/0!</v>
      </c>
    </row>
    <row r="831" spans="1:24" s="17" customFormat="1" ht="11.25">
      <c r="A831" s="16">
        <v>1958</v>
      </c>
      <c r="B831" s="20">
        <f>SUM(C831:H831)</f>
        <v>386296.3327895373</v>
      </c>
      <c r="C831" s="20">
        <f>'AUT Data Tables'!C69+'AUT Data Tables'!C180+'AUT Data Tables'!C289</f>
        <v>168052.29116146322</v>
      </c>
      <c r="D831" s="20">
        <f>'AUT Data Tables'!D69+'AUT Data Tables'!D180+'AUT Data Tables'!D289</f>
        <v>15799.596911989653</v>
      </c>
      <c r="E831" s="20">
        <f>'AUT Data Tables'!E69+'AUT Data Tables'!E180+'AUT Data Tables'!E289</f>
        <v>82113.7154022243</v>
      </c>
      <c r="F831" s="20">
        <f>'AUT Data Tables'!F69+'AUT Data Tables'!F180+'AUT Data Tables'!F289</f>
        <v>66632.94860280614</v>
      </c>
      <c r="G831" s="20">
        <f>'AUT Data Tables'!G69+'AUT Data Tables'!G180+'AUT Data Tables'!G289</f>
        <v>53697.780711053994</v>
      </c>
      <c r="H831" s="20">
        <f>'AUT Data Tables'!H69+'AUT Data Tables'!H180+'AUT Data Tables'!H289</f>
        <v>0</v>
      </c>
      <c r="I831" s="29"/>
      <c r="K831" s="20">
        <f>SUM(L831:Q831)</f>
        <v>38917.96298833884</v>
      </c>
      <c r="L831" s="20">
        <f>'AUT Data Tables'!L69+'AUT Data Tables'!L180+'AUT Data Tables'!L289</f>
        <v>15231.077888179207</v>
      </c>
      <c r="M831" s="20">
        <f>'AUT Data Tables'!M69+'AUT Data Tables'!M180+'AUT Data Tables'!M289</f>
        <v>1988.4921256375508</v>
      </c>
      <c r="N831" s="20">
        <f>'AUT Data Tables'!N69+'AUT Data Tables'!N180+'AUT Data Tables'!N289</f>
        <v>6376.651305597337</v>
      </c>
      <c r="O831" s="20">
        <f>'AUT Data Tables'!O69+'AUT Data Tables'!O180+'AUT Data Tables'!O289</f>
        <v>5413.103148983809</v>
      </c>
      <c r="P831" s="20">
        <f>'AUT Data Tables'!P69+'AUT Data Tables'!P180+'AUT Data Tables'!P289</f>
        <v>9908.638519940941</v>
      </c>
      <c r="Q831" s="20">
        <f>'AUT Data Tables'!Q69+'AUT Data Tables'!Q180+'AUT Data Tables'!Q289</f>
        <v>0</v>
      </c>
      <c r="S831" s="30">
        <f>L831/C831</f>
        <v>0.09063296776802238</v>
      </c>
      <c r="T831" s="30">
        <f>M831/D831</f>
        <v>0.1258571428571426</v>
      </c>
      <c r="U831" s="30">
        <f>N831/E831</f>
        <v>0.07765634856932324</v>
      </c>
      <c r="V831" s="30">
        <f>O831/F831</f>
        <v>0.0812376348711641</v>
      </c>
      <c r="W831" s="30">
        <f>P831/G831</f>
        <v>0.18452603419979313</v>
      </c>
      <c r="X831" s="30" t="e">
        <f>Q831/H831</f>
        <v>#DIV/0!</v>
      </c>
    </row>
    <row r="832" spans="1:24" s="17" customFormat="1" ht="11.25">
      <c r="A832" s="16">
        <v>1959</v>
      </c>
      <c r="B832" s="20">
        <f>SUM(C832:H832)</f>
        <v>399504.5892228229</v>
      </c>
      <c r="C832" s="20">
        <f>'AUT Data Tables'!C70+'AUT Data Tables'!C181+'AUT Data Tables'!C290</f>
        <v>170527.0879951011</v>
      </c>
      <c r="D832" s="20">
        <f>'AUT Data Tables'!D70+'AUT Data Tables'!D181+'AUT Data Tables'!D290</f>
        <v>18178.5570518692</v>
      </c>
      <c r="E832" s="20">
        <f>'AUT Data Tables'!E70+'AUT Data Tables'!E181+'AUT Data Tables'!E290</f>
        <v>84414.23819910707</v>
      </c>
      <c r="F832" s="20">
        <f>'AUT Data Tables'!F70+'AUT Data Tables'!F181+'AUT Data Tables'!F290</f>
        <v>71994.50392606713</v>
      </c>
      <c r="G832" s="20">
        <f>'AUT Data Tables'!G70+'AUT Data Tables'!G181+'AUT Data Tables'!G290</f>
        <v>54390.202050678425</v>
      </c>
      <c r="H832" s="20">
        <f>'AUT Data Tables'!H70+'AUT Data Tables'!H181+'AUT Data Tables'!H290</f>
        <v>0</v>
      </c>
      <c r="I832" s="29"/>
      <c r="K832" s="20">
        <f>SUM(L832:Q832)</f>
        <v>42466.01550249758</v>
      </c>
      <c r="L832" s="20">
        <f>'AUT Data Tables'!L70+'AUT Data Tables'!L181+'AUT Data Tables'!L290</f>
        <v>17619.14460847983</v>
      </c>
      <c r="M832" s="20">
        <f>'AUT Data Tables'!M70+'AUT Data Tables'!M181+'AUT Data Tables'!M290</f>
        <v>2311.273682309079</v>
      </c>
      <c r="N832" s="20">
        <f>'AUT Data Tables'!N70+'AUT Data Tables'!N181+'AUT Data Tables'!N290</f>
        <v>6743.494218982757</v>
      </c>
      <c r="O832" s="20">
        <f>'AUT Data Tables'!O70+'AUT Data Tables'!O181+'AUT Data Tables'!O290</f>
        <v>5942.107720828372</v>
      </c>
      <c r="P832" s="20">
        <f>'AUT Data Tables'!P70+'AUT Data Tables'!P181+'AUT Data Tables'!P290</f>
        <v>9849.995271897544</v>
      </c>
      <c r="Q832" s="20">
        <f>'AUT Data Tables'!Q70+'AUT Data Tables'!Q181+'AUT Data Tables'!Q290</f>
        <v>0</v>
      </c>
      <c r="S832" s="30">
        <f>L832/C832</f>
        <v>0.10332167643058558</v>
      </c>
      <c r="T832" s="30">
        <f>M832/D832</f>
        <v>0.12714285714285686</v>
      </c>
      <c r="U832" s="30">
        <f>N832/E832</f>
        <v>0.07988574395562204</v>
      </c>
      <c r="V832" s="30">
        <f>O832/F832</f>
        <v>0.08253557420064264</v>
      </c>
      <c r="W832" s="30">
        <f>P832/G832</f>
        <v>0.18109870712963608</v>
      </c>
      <c r="X832" s="30" t="e">
        <f>Q832/H832</f>
        <v>#DIV/0!</v>
      </c>
    </row>
    <row r="833" spans="1:24" s="17" customFormat="1" ht="11.25">
      <c r="A833" s="16">
        <v>1960</v>
      </c>
      <c r="B833" s="20">
        <f>SUM(C833:H833)</f>
        <v>463074.3531891462</v>
      </c>
      <c r="C833" s="20">
        <f>'AUT Data Tables'!C71+'AUT Data Tables'!C182+'AUT Data Tables'!C291</f>
        <v>184746.13523898163</v>
      </c>
      <c r="D833" s="20">
        <f>'AUT Data Tables'!D71+'AUT Data Tables'!D182+'AUT Data Tables'!D291</f>
        <v>24258.517757613532</v>
      </c>
      <c r="E833" s="20">
        <f>'AUT Data Tables'!E71+'AUT Data Tables'!E182+'AUT Data Tables'!E291</f>
        <v>113102.67928641036</v>
      </c>
      <c r="F833" s="20">
        <f>'AUT Data Tables'!F71+'AUT Data Tables'!F182+'AUT Data Tables'!F291</f>
        <v>90450.33488057092</v>
      </c>
      <c r="G833" s="20">
        <f>'AUT Data Tables'!G71+'AUT Data Tables'!G182+'AUT Data Tables'!G291</f>
        <v>50516.68602556976</v>
      </c>
      <c r="H833" s="20">
        <f>'AUT Data Tables'!H71+'AUT Data Tables'!H182+'AUT Data Tables'!H291</f>
        <v>0</v>
      </c>
      <c r="I833" s="29"/>
      <c r="K833" s="20">
        <f>SUM(L833:Q833)</f>
        <v>48216.35490477191</v>
      </c>
      <c r="L833" s="20">
        <f>'AUT Data Tables'!L71+'AUT Data Tables'!L182+'AUT Data Tables'!L291</f>
        <v>22034.056645251618</v>
      </c>
      <c r="M833" s="20">
        <f>'AUT Data Tables'!M71+'AUT Data Tables'!M182+'AUT Data Tables'!M291</f>
        <v>3115.486780584931</v>
      </c>
      <c r="N833" s="20">
        <f>'AUT Data Tables'!N71+'AUT Data Tables'!N182+'AUT Data Tables'!N291</f>
        <v>7901.603219596984</v>
      </c>
      <c r="O833" s="20">
        <f>'AUT Data Tables'!O71+'AUT Data Tables'!O182+'AUT Data Tables'!O291</f>
        <v>6669.463701955455</v>
      </c>
      <c r="P833" s="20">
        <f>'AUT Data Tables'!P71+'AUT Data Tables'!P182+'AUT Data Tables'!P291</f>
        <v>8495.744557382925</v>
      </c>
      <c r="Q833" s="20">
        <f>'AUT Data Tables'!Q71+'AUT Data Tables'!Q182+'AUT Data Tables'!Q291</f>
        <v>0</v>
      </c>
      <c r="S833" s="30">
        <f>L833/C833</f>
        <v>0.11926667162346359</v>
      </c>
      <c r="T833" s="30">
        <f>M833/D833</f>
        <v>0.12842857142857114</v>
      </c>
      <c r="U833" s="30">
        <f>N833/E833</f>
        <v>0.0698622107756415</v>
      </c>
      <c r="V833" s="30">
        <f>O833/F833</f>
        <v>0.07373619689481195</v>
      </c>
      <c r="W833" s="30">
        <f>P833/G833</f>
        <v>0.16817699706355796</v>
      </c>
      <c r="X833" s="30" t="e">
        <f>Q833/H833</f>
        <v>#DIV/0!</v>
      </c>
    </row>
    <row r="834" spans="1:24" s="17" customFormat="1" ht="11.25">
      <c r="A834" s="16">
        <v>1961</v>
      </c>
      <c r="B834" s="20">
        <f>SUM(C834:H834)</f>
        <v>467437.9054615605</v>
      </c>
      <c r="C834" s="20">
        <f>'AUT Data Tables'!C72+'AUT Data Tables'!C183+'AUT Data Tables'!C292</f>
        <v>179513.99352221633</v>
      </c>
      <c r="D834" s="20">
        <f>'AUT Data Tables'!D72+'AUT Data Tables'!D183+'AUT Data Tables'!D292</f>
        <v>24652.126226605855</v>
      </c>
      <c r="E834" s="20">
        <f>'AUT Data Tables'!E72+'AUT Data Tables'!E183+'AUT Data Tables'!E292</f>
        <v>107718.88330593173</v>
      </c>
      <c r="F834" s="20">
        <f>'AUT Data Tables'!F72+'AUT Data Tables'!F183+'AUT Data Tables'!F292</f>
        <v>93756.73180366642</v>
      </c>
      <c r="G834" s="20">
        <f>'AUT Data Tables'!G72+'AUT Data Tables'!G183+'AUT Data Tables'!G292</f>
        <v>61796.17060314022</v>
      </c>
      <c r="H834" s="20">
        <f>'AUT Data Tables'!H72+'AUT Data Tables'!H183+'AUT Data Tables'!H292</f>
        <v>0</v>
      </c>
      <c r="I834" s="29"/>
      <c r="K834" s="20">
        <f>SUM(L834:Q834)</f>
        <v>51804.15254183329</v>
      </c>
      <c r="L834" s="20">
        <f>'AUT Data Tables'!L72+'AUT Data Tables'!L183+'AUT Data Tables'!L292</f>
        <v>23481.7625440189</v>
      </c>
      <c r="M834" s="20">
        <f>'AUT Data Tables'!M72+'AUT Data Tables'!M183+'AUT Data Tables'!M292</f>
        <v>3197.732944822581</v>
      </c>
      <c r="N834" s="20">
        <f>'AUT Data Tables'!N72+'AUT Data Tables'!N183+'AUT Data Tables'!N292</f>
        <v>7285.3930310988</v>
      </c>
      <c r="O834" s="20">
        <f>'AUT Data Tables'!O72+'AUT Data Tables'!O183+'AUT Data Tables'!O292</f>
        <v>7046.38251981355</v>
      </c>
      <c r="P834" s="20">
        <f>'AUT Data Tables'!P72+'AUT Data Tables'!P183+'AUT Data Tables'!P292</f>
        <v>10792.881502079461</v>
      </c>
      <c r="Q834" s="20">
        <f>'AUT Data Tables'!Q72+'AUT Data Tables'!Q183+'AUT Data Tables'!Q292</f>
        <v>0</v>
      </c>
      <c r="S834" s="30">
        <f>L834/C834</f>
        <v>0.13080742110008733</v>
      </c>
      <c r="T834" s="30">
        <f>M834/D834</f>
        <v>0.12971428571428542</v>
      </c>
      <c r="U834" s="30">
        <f>N834/E834</f>
        <v>0.06763338801431501</v>
      </c>
      <c r="V834" s="30">
        <f>O834/F834</f>
        <v>0.07515601689880999</v>
      </c>
      <c r="W834" s="30">
        <f>P834/G834</f>
        <v>0.17465291775751252</v>
      </c>
      <c r="X834" s="30" t="e">
        <f>Q834/H834</f>
        <v>#DIV/0!</v>
      </c>
    </row>
    <row r="835" spans="1:24" s="17" customFormat="1" ht="11.25">
      <c r="A835" s="16">
        <v>1962</v>
      </c>
      <c r="B835" s="20">
        <f>SUM(C835:H835)</f>
        <v>496530.6832637626</v>
      </c>
      <c r="C835" s="20">
        <f>'AUT Data Tables'!C73+'AUT Data Tables'!C184+'AUT Data Tables'!C293</f>
        <v>172783.96615451708</v>
      </c>
      <c r="D835" s="20">
        <f>'AUT Data Tables'!D73+'AUT Data Tables'!D184+'AUT Data Tables'!D293</f>
        <v>26750.934531142608</v>
      </c>
      <c r="E835" s="20">
        <f>'AUT Data Tables'!E73+'AUT Data Tables'!E184+'AUT Data Tables'!E293</f>
        <v>126765.32513211554</v>
      </c>
      <c r="F835" s="20">
        <f>'AUT Data Tables'!F73+'AUT Data Tables'!F184+'AUT Data Tables'!F293</f>
        <v>102851.03862824287</v>
      </c>
      <c r="G835" s="20">
        <f>'AUT Data Tables'!G73+'AUT Data Tables'!G184+'AUT Data Tables'!G293</f>
        <v>67379.41881774453</v>
      </c>
      <c r="H835" s="20">
        <f>'AUT Data Tables'!H73+'AUT Data Tables'!H184+'AUT Data Tables'!H293</f>
        <v>0</v>
      </c>
      <c r="I835" s="29"/>
      <c r="K835" s="20">
        <f>SUM(L835:Q835)</f>
        <v>55681.490277671495</v>
      </c>
      <c r="L835" s="20">
        <f>'AUT Data Tables'!L73+'AUT Data Tables'!L184+'AUT Data Tables'!L293</f>
        <v>24496.050151168267</v>
      </c>
      <c r="M835" s="20">
        <f>'AUT Data Tables'!M73+'AUT Data Tables'!M184+'AUT Data Tables'!M293</f>
        <v>3504.3724235796735</v>
      </c>
      <c r="N835" s="20">
        <f>'AUT Data Tables'!N73+'AUT Data Tables'!N184+'AUT Data Tables'!N293</f>
        <v>8183.198175559794</v>
      </c>
      <c r="O835" s="20">
        <f>'AUT Data Tables'!O73+'AUT Data Tables'!O184+'AUT Data Tables'!O293</f>
        <v>7727.533531962379</v>
      </c>
      <c r="P835" s="20">
        <f>'AUT Data Tables'!P73+'AUT Data Tables'!P184+'AUT Data Tables'!P293</f>
        <v>11770.335995401387</v>
      </c>
      <c r="Q835" s="20">
        <f>'AUT Data Tables'!Q73+'AUT Data Tables'!Q184+'AUT Data Tables'!Q293</f>
        <v>0</v>
      </c>
      <c r="S835" s="30">
        <f>L835/C835</f>
        <v>0.1417727043565024</v>
      </c>
      <c r="T835" s="30">
        <f>M835/D835</f>
        <v>0.1309999999999997</v>
      </c>
      <c r="U835" s="30">
        <f>N835/E835</f>
        <v>0.06455391619933305</v>
      </c>
      <c r="V835" s="30">
        <f>O835/F835</f>
        <v>0.07513325713601886</v>
      </c>
      <c r="W835" s="30">
        <f>P835/G835</f>
        <v>0.17468740754857387</v>
      </c>
      <c r="X835" s="30" t="e">
        <f>Q835/H835</f>
        <v>#DIV/0!</v>
      </c>
    </row>
    <row r="836" spans="1:24" s="17" customFormat="1" ht="11.25">
      <c r="A836" s="16">
        <v>1963</v>
      </c>
      <c r="B836" s="20">
        <f>SUM(C836:H836)</f>
        <v>537304.7249768967</v>
      </c>
      <c r="C836" s="20">
        <f>'AUT Data Tables'!C74+'AUT Data Tables'!C185+'AUT Data Tables'!C294</f>
        <v>174646.43896900065</v>
      </c>
      <c r="D836" s="20">
        <f>'AUT Data Tables'!D74+'AUT Data Tables'!D185+'AUT Data Tables'!D294</f>
        <v>29657.11795411267</v>
      </c>
      <c r="E836" s="20">
        <f>'AUT Data Tables'!E74+'AUT Data Tables'!E185+'AUT Data Tables'!E294</f>
        <v>147703.56494090758</v>
      </c>
      <c r="F836" s="20">
        <f>'AUT Data Tables'!F74+'AUT Data Tables'!F185+'AUT Data Tables'!F294</f>
        <v>110161.55816269219</v>
      </c>
      <c r="G836" s="20">
        <f>'AUT Data Tables'!G74+'AUT Data Tables'!G185+'AUT Data Tables'!G294</f>
        <v>75136.04495018354</v>
      </c>
      <c r="H836" s="20">
        <f>'AUT Data Tables'!H74+'AUT Data Tables'!H185+'AUT Data Tables'!H294</f>
        <v>0</v>
      </c>
      <c r="I836" s="29"/>
      <c r="K836" s="20">
        <f>SUM(L836:Q836)</f>
        <v>60639.91591836125</v>
      </c>
      <c r="L836" s="20">
        <f>'AUT Data Tables'!L74+'AUT Data Tables'!L185+'AUT Data Tables'!L294</f>
        <v>25797.655485636573</v>
      </c>
      <c r="M836" s="20">
        <f>'AUT Data Tables'!M74+'AUT Data Tables'!M185+'AUT Data Tables'!M294</f>
        <v>3923.213032215467</v>
      </c>
      <c r="N836" s="20">
        <f>'AUT Data Tables'!N74+'AUT Data Tables'!N185+'AUT Data Tables'!N294</f>
        <v>9202.146374295025</v>
      </c>
      <c r="O836" s="20">
        <f>'AUT Data Tables'!O74+'AUT Data Tables'!O185+'AUT Data Tables'!O294</f>
        <v>8366.908061233285</v>
      </c>
      <c r="P836" s="20">
        <f>'AUT Data Tables'!P74+'AUT Data Tables'!P185+'AUT Data Tables'!P294</f>
        <v>13349.992964980896</v>
      </c>
      <c r="Q836" s="20">
        <f>'AUT Data Tables'!Q74+'AUT Data Tables'!Q185+'AUT Data Tables'!Q294</f>
        <v>0</v>
      </c>
      <c r="S836" s="30">
        <f>L836/C836</f>
        <v>0.1477136072051008</v>
      </c>
      <c r="T836" s="30">
        <f>M836/D836</f>
        <v>0.13228571428571398</v>
      </c>
      <c r="U836" s="30">
        <f>N836/E836</f>
        <v>0.062301450733274914</v>
      </c>
      <c r="V836" s="30">
        <f>O836/F836</f>
        <v>0.07595125015276753</v>
      </c>
      <c r="W836" s="30">
        <f>P836/G836</f>
        <v>0.17767761097662468</v>
      </c>
      <c r="X836" s="30" t="e">
        <f>Q836/H836</f>
        <v>#DIV/0!</v>
      </c>
    </row>
    <row r="837" spans="1:24" s="17" customFormat="1" ht="11.25">
      <c r="A837" s="16">
        <v>1964</v>
      </c>
      <c r="B837" s="20">
        <f>SUM(C837:H837)</f>
        <v>549357.5025118946</v>
      </c>
      <c r="C837" s="20">
        <f>'AUT Data Tables'!C75+'AUT Data Tables'!C186+'AUT Data Tables'!C295</f>
        <v>180115.7839909729</v>
      </c>
      <c r="D837" s="20">
        <f>'AUT Data Tables'!D75+'AUT Data Tables'!D186+'AUT Data Tables'!D295</f>
        <v>32726.946746376194</v>
      </c>
      <c r="E837" s="20">
        <f>'AUT Data Tables'!E75+'AUT Data Tables'!E186+'AUT Data Tables'!E295</f>
        <v>144061.74214615006</v>
      </c>
      <c r="F837" s="20">
        <f>'AUT Data Tables'!F75+'AUT Data Tables'!F186+'AUT Data Tables'!F295</f>
        <v>116020.01434926537</v>
      </c>
      <c r="G837" s="20">
        <f>'AUT Data Tables'!G75+'AUT Data Tables'!G186+'AUT Data Tables'!G295</f>
        <v>76433.01527912999</v>
      </c>
      <c r="H837" s="20">
        <f>'AUT Data Tables'!H75+'AUT Data Tables'!H186+'AUT Data Tables'!H295</f>
        <v>0</v>
      </c>
      <c r="I837" s="29"/>
      <c r="K837" s="20">
        <f>SUM(L837:Q837)</f>
        <v>65112.437945359634</v>
      </c>
      <c r="L837" s="20">
        <f>'AUT Data Tables'!L75+'AUT Data Tables'!L186+'AUT Data Tables'!L295</f>
        <v>28153.99556075557</v>
      </c>
      <c r="M837" s="20">
        <f>'AUT Data Tables'!M75+'AUT Data Tables'!M186+'AUT Data Tables'!M295</f>
        <v>4371.3850296945275</v>
      </c>
      <c r="N837" s="20">
        <f>'AUT Data Tables'!N75+'AUT Data Tables'!N186+'AUT Data Tables'!N295</f>
        <v>9835.238572549559</v>
      </c>
      <c r="O837" s="20">
        <f>'AUT Data Tables'!O75+'AUT Data Tables'!O186+'AUT Data Tables'!O295</f>
        <v>8972.105275629005</v>
      </c>
      <c r="P837" s="20">
        <f>'AUT Data Tables'!P75+'AUT Data Tables'!P186+'AUT Data Tables'!P295</f>
        <v>13779.713506730975</v>
      </c>
      <c r="Q837" s="20">
        <f>'AUT Data Tables'!Q75+'AUT Data Tables'!Q186+'AUT Data Tables'!Q295</f>
        <v>0</v>
      </c>
      <c r="S837" s="30">
        <f>L837/C837</f>
        <v>0.15631054056965157</v>
      </c>
      <c r="T837" s="30">
        <f>M837/D837</f>
        <v>0.13357142857142837</v>
      </c>
      <c r="U837" s="30">
        <f>N837/E837</f>
        <v>0.06827099565804048</v>
      </c>
      <c r="V837" s="30">
        <f>O837/F837</f>
        <v>0.07733239239756924</v>
      </c>
      <c r="W837" s="30">
        <f>P837/G837</f>
        <v>0.18028483445809473</v>
      </c>
      <c r="X837" s="30" t="e">
        <f>Q837/H837</f>
        <v>#DIV/0!</v>
      </c>
    </row>
    <row r="838" spans="1:24" s="17" customFormat="1" ht="11.25">
      <c r="A838" s="16">
        <v>1965</v>
      </c>
      <c r="B838" s="20">
        <f>SUM(C838:H838)</f>
        <v>541566.1239805666</v>
      </c>
      <c r="C838" s="20">
        <f>'AUT Data Tables'!C76+'AUT Data Tables'!C187+'AUT Data Tables'!C296</f>
        <v>178916.18352253461</v>
      </c>
      <c r="D838" s="20">
        <f>'AUT Data Tables'!D76+'AUT Data Tables'!D187+'AUT Data Tables'!D296</f>
        <v>32818.851462862556</v>
      </c>
      <c r="E838" s="20">
        <f>'AUT Data Tables'!E76+'AUT Data Tables'!E187+'AUT Data Tables'!E296</f>
        <v>145255.1934296252</v>
      </c>
      <c r="F838" s="20">
        <f>'AUT Data Tables'!F76+'AUT Data Tables'!F187+'AUT Data Tables'!F296</f>
        <v>120523.29949870355</v>
      </c>
      <c r="G838" s="20">
        <f>'AUT Data Tables'!G76+'AUT Data Tables'!G187+'AUT Data Tables'!G296</f>
        <v>64052.596066840735</v>
      </c>
      <c r="H838" s="20">
        <f>'AUT Data Tables'!H76+'AUT Data Tables'!H187+'AUT Data Tables'!H296</f>
        <v>0</v>
      </c>
      <c r="I838" s="29"/>
      <c r="K838" s="20">
        <f>SUM(L838:Q838)</f>
        <v>64371.98136999766</v>
      </c>
      <c r="L838" s="20">
        <f>'AUT Data Tables'!L76+'AUT Data Tables'!L187+'AUT Data Tables'!L296</f>
        <v>28944.50658322283</v>
      </c>
      <c r="M838" s="20">
        <f>'AUT Data Tables'!M76+'AUT Data Tables'!M187+'AUT Data Tables'!M296</f>
        <v>4430.971166336604</v>
      </c>
      <c r="N838" s="20">
        <f>'AUT Data Tables'!N76+'AUT Data Tables'!N187+'AUT Data Tables'!N296</f>
        <v>9826.509324720433</v>
      </c>
      <c r="O838" s="20">
        <f>'AUT Data Tables'!O76+'AUT Data Tables'!O187+'AUT Data Tables'!O296</f>
        <v>9414.404946516022</v>
      </c>
      <c r="P838" s="20">
        <f>'AUT Data Tables'!P76+'AUT Data Tables'!P187+'AUT Data Tables'!P296</f>
        <v>11755.589349201773</v>
      </c>
      <c r="Q838" s="20">
        <f>'AUT Data Tables'!Q76+'AUT Data Tables'!Q187+'AUT Data Tables'!Q296</f>
        <v>0</v>
      </c>
      <c r="S838" s="30">
        <f>L838/C838</f>
        <v>0.16177690588608631</v>
      </c>
      <c r="T838" s="30">
        <f>M838/D838</f>
        <v>0.13501298701298678</v>
      </c>
      <c r="U838" s="30">
        <f>N838/E838</f>
        <v>0.06764996894573196</v>
      </c>
      <c r="V838" s="30">
        <f>O838/F838</f>
        <v>0.07811273824790443</v>
      </c>
      <c r="W838" s="30">
        <f>P838/G838</f>
        <v>0.18353025593114877</v>
      </c>
      <c r="X838" s="30" t="e">
        <f>Q838/H838</f>
        <v>#DIV/0!</v>
      </c>
    </row>
    <row r="839" spans="1:24" s="17" customFormat="1" ht="11.25">
      <c r="A839" s="16">
        <v>1966</v>
      </c>
      <c r="B839" s="20">
        <f>SUM(C839:H839)</f>
        <v>546706.3833405088</v>
      </c>
      <c r="C839" s="20">
        <f>'AUT Data Tables'!C77+'AUT Data Tables'!C188+'AUT Data Tables'!C297</f>
        <v>178322.40909660622</v>
      </c>
      <c r="D839" s="20">
        <f>'AUT Data Tables'!D77+'AUT Data Tables'!D188+'AUT Data Tables'!D297</f>
        <v>33864.62150732051</v>
      </c>
      <c r="E839" s="20">
        <f>'AUT Data Tables'!E77+'AUT Data Tables'!E188+'AUT Data Tables'!E297</f>
        <v>140299.46995215505</v>
      </c>
      <c r="F839" s="20">
        <f>'AUT Data Tables'!F77+'AUT Data Tables'!F188+'AUT Data Tables'!F297</f>
        <v>127485.15674871276</v>
      </c>
      <c r="G839" s="20">
        <f>'AUT Data Tables'!G77+'AUT Data Tables'!G188+'AUT Data Tables'!G297</f>
        <v>66734.7260357143</v>
      </c>
      <c r="H839" s="20">
        <f>'AUT Data Tables'!H77+'AUT Data Tables'!H188+'AUT Data Tables'!H297</f>
        <v>0</v>
      </c>
      <c r="I839" s="29"/>
      <c r="K839" s="20">
        <f>SUM(L839:Q839)</f>
        <v>66469.52810440103</v>
      </c>
      <c r="L839" s="20">
        <f>'AUT Data Tables'!L77+'AUT Data Tables'!L188+'AUT Data Tables'!L297</f>
        <v>29614.560304945244</v>
      </c>
      <c r="M839" s="20">
        <f>'AUT Data Tables'!M77+'AUT Data Tables'!M188+'AUT Data Tables'!M297</f>
        <v>4626.259138123427</v>
      </c>
      <c r="N839" s="20">
        <f>'AUT Data Tables'!N77+'AUT Data Tables'!N188+'AUT Data Tables'!N297</f>
        <v>9733.65049065083</v>
      </c>
      <c r="O839" s="20">
        <f>'AUT Data Tables'!O77+'AUT Data Tables'!O188+'AUT Data Tables'!O297</f>
        <v>10255.005929982935</v>
      </c>
      <c r="P839" s="20">
        <f>'AUT Data Tables'!P77+'AUT Data Tables'!P188+'AUT Data Tables'!P297</f>
        <v>12240.052240698591</v>
      </c>
      <c r="Q839" s="20">
        <f>'AUT Data Tables'!Q77+'AUT Data Tables'!Q188+'AUT Data Tables'!Q297</f>
        <v>0</v>
      </c>
      <c r="S839" s="30">
        <f>L839/C839</f>
        <v>0.16607312818941083</v>
      </c>
      <c r="T839" s="30">
        <f>M839/D839</f>
        <v>0.1366103896103894</v>
      </c>
      <c r="U839" s="30">
        <f>N839/E839</f>
        <v>0.06937767116276491</v>
      </c>
      <c r="V839" s="30">
        <f>O839/F839</f>
        <v>0.08044078378627778</v>
      </c>
      <c r="W839" s="30">
        <f>P839/G839</f>
        <v>0.18341353846493813</v>
      </c>
      <c r="X839" s="30" t="e">
        <f>Q839/H839</f>
        <v>#DIV/0!</v>
      </c>
    </row>
    <row r="840" spans="1:24" s="17" customFormat="1" ht="11.25">
      <c r="A840" s="16">
        <v>1967</v>
      </c>
      <c r="B840" s="20">
        <f>SUM(C840:H840)</f>
        <v>556681.0246731899</v>
      </c>
      <c r="C840" s="20">
        <f>'AUT Data Tables'!C78+'AUT Data Tables'!C189+'AUT Data Tables'!C298</f>
        <v>169666.37237151986</v>
      </c>
      <c r="D840" s="20">
        <f>'AUT Data Tables'!D78+'AUT Data Tables'!D189+'AUT Data Tables'!D298</f>
        <v>32440.754546635057</v>
      </c>
      <c r="E840" s="20">
        <f>'AUT Data Tables'!E78+'AUT Data Tables'!E189+'AUT Data Tables'!E298</f>
        <v>156039.4646028008</v>
      </c>
      <c r="F840" s="20">
        <f>'AUT Data Tables'!F78+'AUT Data Tables'!F189+'AUT Data Tables'!F298</f>
        <v>132799.7437513125</v>
      </c>
      <c r="G840" s="20">
        <f>'AUT Data Tables'!G78+'AUT Data Tables'!G189+'AUT Data Tables'!G298</f>
        <v>65734.68940092166</v>
      </c>
      <c r="H840" s="20">
        <f>'AUT Data Tables'!H78+'AUT Data Tables'!H189+'AUT Data Tables'!H298</f>
        <v>0</v>
      </c>
      <c r="I840" s="29"/>
      <c r="K840" s="20">
        <f>SUM(L840:Q840)</f>
        <v>67255.44641278188</v>
      </c>
      <c r="L840" s="20">
        <f>'AUT Data Tables'!L78+'AUT Data Tables'!L189+'AUT Data Tables'!L298</f>
        <v>29239.347209831525</v>
      </c>
      <c r="M840" s="20">
        <f>'AUT Data Tables'!M78+'AUT Data Tables'!M189+'AUT Data Tables'!M298</f>
        <v>4488.620765452591</v>
      </c>
      <c r="N840" s="20">
        <f>'AUT Data Tables'!N78+'AUT Data Tables'!N189+'AUT Data Tables'!N298</f>
        <v>10548.682051215139</v>
      </c>
      <c r="O840" s="20">
        <f>'AUT Data Tables'!O78+'AUT Data Tables'!O189+'AUT Data Tables'!O298</f>
        <v>10770.017860671884</v>
      </c>
      <c r="P840" s="20">
        <f>'AUT Data Tables'!P78+'AUT Data Tables'!P189+'AUT Data Tables'!P298</f>
        <v>12208.778525610744</v>
      </c>
      <c r="Q840" s="20">
        <f>'AUT Data Tables'!Q78+'AUT Data Tables'!Q189+'AUT Data Tables'!Q298</f>
        <v>0</v>
      </c>
      <c r="S840" s="30">
        <f>L840/C840</f>
        <v>0.1723343689214141</v>
      </c>
      <c r="T840" s="30">
        <f>M840/D840</f>
        <v>0.1383636363636362</v>
      </c>
      <c r="U840" s="30">
        <f>N840/E840</f>
        <v>0.06760265473908705</v>
      </c>
      <c r="V840" s="30">
        <f>O840/F840</f>
        <v>0.08109968857199275</v>
      </c>
      <c r="W840" s="30">
        <f>P840/G840</f>
        <v>0.18572809329254342</v>
      </c>
      <c r="X840" s="30" t="e">
        <f>Q840/H840</f>
        <v>#DIV/0!</v>
      </c>
    </row>
    <row r="841" spans="1:24" s="17" customFormat="1" ht="11.25">
      <c r="A841" s="16">
        <v>1968</v>
      </c>
      <c r="B841" s="20">
        <f>SUM(C841:H841)</f>
        <v>604400.487340509</v>
      </c>
      <c r="C841" s="20">
        <f>'AUT Data Tables'!C79+'AUT Data Tables'!C190+'AUT Data Tables'!C299</f>
        <v>184364.90841320067</v>
      </c>
      <c r="D841" s="20">
        <f>'AUT Data Tables'!D79+'AUT Data Tables'!D190+'AUT Data Tables'!D299</f>
        <v>32282.684739652883</v>
      </c>
      <c r="E841" s="20">
        <f>'AUT Data Tables'!E79+'AUT Data Tables'!E190+'AUT Data Tables'!E299</f>
        <v>178084.0343210757</v>
      </c>
      <c r="F841" s="20">
        <f>'AUT Data Tables'!F79+'AUT Data Tables'!F190+'AUT Data Tables'!F299</f>
        <v>139985.13147675723</v>
      </c>
      <c r="G841" s="20">
        <f>'AUT Data Tables'!G79+'AUT Data Tables'!G190+'AUT Data Tables'!G299</f>
        <v>69683.72838982237</v>
      </c>
      <c r="H841" s="20">
        <f>'AUT Data Tables'!H79+'AUT Data Tables'!H190+'AUT Data Tables'!H299</f>
        <v>0</v>
      </c>
      <c r="I841" s="29"/>
      <c r="K841" s="20">
        <f>SUM(L841:Q841)</f>
        <v>73251.99392835033</v>
      </c>
      <c r="L841" s="20">
        <f>'AUT Data Tables'!L79+'AUT Data Tables'!L190+'AUT Data Tables'!L299</f>
        <v>31822.782582086682</v>
      </c>
      <c r="M841" s="20">
        <f>'AUT Data Tables'!M79+'AUT Data Tables'!M190+'AUT Data Tables'!M299</f>
        <v>4528.380232116759</v>
      </c>
      <c r="N841" s="20">
        <f>'AUT Data Tables'!N79+'AUT Data Tables'!N190+'AUT Data Tables'!N299</f>
        <v>12118.694085941643</v>
      </c>
      <c r="O841" s="20">
        <f>'AUT Data Tables'!O79+'AUT Data Tables'!O190+'AUT Data Tables'!O299</f>
        <v>11270.224560877852</v>
      </c>
      <c r="P841" s="20">
        <f>'AUT Data Tables'!P79+'AUT Data Tables'!P190+'AUT Data Tables'!P299</f>
        <v>13511.912467327393</v>
      </c>
      <c r="Q841" s="20">
        <f>'AUT Data Tables'!Q79+'AUT Data Tables'!Q190+'AUT Data Tables'!Q299</f>
        <v>0</v>
      </c>
      <c r="S841" s="30">
        <f>L841/C841</f>
        <v>0.17260759032714137</v>
      </c>
      <c r="T841" s="30">
        <f>M841/D841</f>
        <v>0.14027272727272713</v>
      </c>
      <c r="U841" s="30">
        <f>N841/E841</f>
        <v>0.06805042424012196</v>
      </c>
      <c r="V841" s="30">
        <f>O841/F841</f>
        <v>0.08051015448557929</v>
      </c>
      <c r="W841" s="30">
        <f>P841/G841</f>
        <v>0.19390340872318867</v>
      </c>
      <c r="X841" s="30" t="e">
        <f>Q841/H841</f>
        <v>#DIV/0!</v>
      </c>
    </row>
    <row r="842" spans="1:24" s="17" customFormat="1" ht="11.25">
      <c r="A842" s="16">
        <v>1969</v>
      </c>
      <c r="B842" s="20">
        <f>SUM(C842:H842)</f>
        <v>649177.883189824</v>
      </c>
      <c r="C842" s="20">
        <f>'AUT Data Tables'!C80+'AUT Data Tables'!C191+'AUT Data Tables'!C300</f>
        <v>194699.45358480932</v>
      </c>
      <c r="D842" s="20">
        <f>'AUT Data Tables'!D80+'AUT Data Tables'!D191+'AUT Data Tables'!D300</f>
        <v>31701.82683722091</v>
      </c>
      <c r="E842" s="20">
        <f>'AUT Data Tables'!E80+'AUT Data Tables'!E191+'AUT Data Tables'!E300</f>
        <v>186854.72023109198</v>
      </c>
      <c r="F842" s="20">
        <f>'AUT Data Tables'!F80+'AUT Data Tables'!F191+'AUT Data Tables'!F300</f>
        <v>155400.8670222322</v>
      </c>
      <c r="G842" s="20">
        <f>'AUT Data Tables'!G80+'AUT Data Tables'!G191+'AUT Data Tables'!G300</f>
        <v>80521.01551446946</v>
      </c>
      <c r="H842" s="20">
        <f>'AUT Data Tables'!H80+'AUT Data Tables'!H191+'AUT Data Tables'!H300</f>
        <v>0</v>
      </c>
      <c r="I842" s="29"/>
      <c r="K842" s="20">
        <f>SUM(L842:Q842)</f>
        <v>80147.25502464357</v>
      </c>
      <c r="L842" s="20">
        <f>'AUT Data Tables'!L80+'AUT Data Tables'!L191+'AUT Data Tables'!L300</f>
        <v>34801.145882893754</v>
      </c>
      <c r="M842" s="20">
        <f>'AUT Data Tables'!M80+'AUT Data Tables'!M191+'AUT Data Tables'!M300</f>
        <v>4512.363923843388</v>
      </c>
      <c r="N842" s="20">
        <f>'AUT Data Tables'!N80+'AUT Data Tables'!N191+'AUT Data Tables'!N300</f>
        <v>12678.854349819045</v>
      </c>
      <c r="O842" s="20">
        <f>'AUT Data Tables'!O80+'AUT Data Tables'!O191+'AUT Data Tables'!O300</f>
        <v>12648.116512292518</v>
      </c>
      <c r="P842" s="20">
        <f>'AUT Data Tables'!P80+'AUT Data Tables'!P191+'AUT Data Tables'!P300</f>
        <v>15506.774355794874</v>
      </c>
      <c r="Q842" s="20">
        <f>'AUT Data Tables'!Q80+'AUT Data Tables'!Q191+'AUT Data Tables'!Q300</f>
        <v>0</v>
      </c>
      <c r="S842" s="30">
        <f>L842/C842</f>
        <v>0.17874290472897855</v>
      </c>
      <c r="T842" s="30">
        <f>M842/D842</f>
        <v>0.1423376623376622</v>
      </c>
      <c r="U842" s="30">
        <f>N842/E842</f>
        <v>0.06785407579823786</v>
      </c>
      <c r="V842" s="30">
        <f>O842/F842</f>
        <v>0.0813902570471697</v>
      </c>
      <c r="W842" s="30">
        <f>P842/G842</f>
        <v>0.1925804618423912</v>
      </c>
      <c r="X842" s="30" t="e">
        <f>Q842/H842</f>
        <v>#DIV/0!</v>
      </c>
    </row>
    <row r="843" spans="1:24" s="17" customFormat="1" ht="11.25">
      <c r="A843" s="16">
        <v>1970</v>
      </c>
      <c r="B843" s="20">
        <f>SUM(C843:H843)</f>
        <v>703340.5320000001</v>
      </c>
      <c r="C843" s="20">
        <f>'AUT Data Tables'!C81+'AUT Data Tables'!C192+'AUT Data Tables'!C301</f>
        <v>200564.78960126583</v>
      </c>
      <c r="D843" s="20">
        <f>'AUT Data Tables'!D81+'AUT Data Tables'!D192+'AUT Data Tables'!D301</f>
        <v>30035.23315822785</v>
      </c>
      <c r="E843" s="20">
        <f>'AUT Data Tables'!E81+'AUT Data Tables'!E192+'AUT Data Tables'!E301</f>
        <v>220285.87629113934</v>
      </c>
      <c r="F843" s="20">
        <f>'AUT Data Tables'!F81+'AUT Data Tables'!F192+'AUT Data Tables'!F301</f>
        <v>156172.8955822785</v>
      </c>
      <c r="G843" s="20">
        <f>'AUT Data Tables'!G81+'AUT Data Tables'!G192+'AUT Data Tables'!G301</f>
        <v>96281.73736708862</v>
      </c>
      <c r="H843" s="20">
        <f>'AUT Data Tables'!H81+'AUT Data Tables'!H192+'AUT Data Tables'!H301</f>
        <v>0</v>
      </c>
      <c r="I843" s="29"/>
      <c r="K843" s="20">
        <f>SUM(L843:Q843)</f>
        <v>83661.91371781458</v>
      </c>
      <c r="L843" s="20">
        <f>'AUT Data Tables'!L81+'AUT Data Tables'!L192+'AUT Data Tables'!L301</f>
        <v>35584.954152354374</v>
      </c>
      <c r="M843" s="20">
        <f>'AUT Data Tables'!M81+'AUT Data Tables'!M192+'AUT Data Tables'!M301</f>
        <v>4341.846497197845</v>
      </c>
      <c r="N843" s="20">
        <f>'AUT Data Tables'!N81+'AUT Data Tables'!N192+'AUT Data Tables'!N301</f>
        <v>14108.320354877536</v>
      </c>
      <c r="O843" s="20">
        <f>'AUT Data Tables'!O81+'AUT Data Tables'!O192+'AUT Data Tables'!O301</f>
        <v>12899.851320434667</v>
      </c>
      <c r="P843" s="20">
        <f>'AUT Data Tables'!P81+'AUT Data Tables'!P192+'AUT Data Tables'!P301</f>
        <v>16726.941392950168</v>
      </c>
      <c r="Q843" s="20">
        <f>'AUT Data Tables'!Q81+'AUT Data Tables'!Q192+'AUT Data Tables'!Q301</f>
        <v>0</v>
      </c>
      <c r="S843" s="30">
        <f>L843/C843</f>
        <v>0.17742373535803208</v>
      </c>
      <c r="T843" s="30">
        <f>M843/D843</f>
        <v>0.1445584415584415</v>
      </c>
      <c r="U843" s="30">
        <f>N843/E843</f>
        <v>0.06404550574196309</v>
      </c>
      <c r="V843" s="30">
        <f>O843/F843</f>
        <v>0.08259980883583272</v>
      </c>
      <c r="W843" s="30">
        <f>P843/G843</f>
        <v>0.17372911883773126</v>
      </c>
      <c r="X843" s="30" t="e">
        <f>Q843/H843</f>
        <v>#DIV/0!</v>
      </c>
    </row>
    <row r="844" spans="1:24" s="17" customFormat="1" ht="11.25">
      <c r="A844" s="16">
        <v>1971</v>
      </c>
      <c r="B844" s="20">
        <f>SUM(C844:H844)</f>
        <v>736123.1760000001</v>
      </c>
      <c r="C844" s="20">
        <f>'AUT Data Tables'!C82+'AUT Data Tables'!C193+'AUT Data Tables'!C302</f>
        <v>196095.74937321938</v>
      </c>
      <c r="D844" s="20">
        <f>'AUT Data Tables'!D82+'AUT Data Tables'!D193+'AUT Data Tables'!D302</f>
        <v>34438.57707692307</v>
      </c>
      <c r="E844" s="20">
        <f>'AUT Data Tables'!E82+'AUT Data Tables'!E193+'AUT Data Tables'!E302</f>
        <v>211433.45301424502</v>
      </c>
      <c r="F844" s="20">
        <f>'AUT Data Tables'!F82+'AUT Data Tables'!F193+'AUT Data Tables'!F302</f>
        <v>168188.26221082624</v>
      </c>
      <c r="G844" s="20">
        <f>'AUT Data Tables'!G82+'AUT Data Tables'!G193+'AUT Data Tables'!G302</f>
        <v>125967.13432478633</v>
      </c>
      <c r="H844" s="20">
        <f>'AUT Data Tables'!H82+'AUT Data Tables'!H193+'AUT Data Tables'!H302</f>
        <v>0</v>
      </c>
      <c r="I844" s="29"/>
      <c r="K844" s="20">
        <f>SUM(L844:Q844)</f>
        <v>91281.72780670325</v>
      </c>
      <c r="L844" s="20">
        <f>'AUT Data Tables'!L82+'AUT Data Tables'!L193+'AUT Data Tables'!L302</f>
        <v>35620.88140446844</v>
      </c>
      <c r="M844" s="20">
        <f>'AUT Data Tables'!M82+'AUT Data Tables'!M193+'AUT Data Tables'!M302</f>
        <v>5060.234559068929</v>
      </c>
      <c r="N844" s="20">
        <f>'AUT Data Tables'!N82+'AUT Data Tables'!N193+'AUT Data Tables'!N302</f>
        <v>14402.633538643182</v>
      </c>
      <c r="O844" s="20">
        <f>'AUT Data Tables'!O82+'AUT Data Tables'!O193+'AUT Data Tables'!O302</f>
        <v>13924.310019548668</v>
      </c>
      <c r="P844" s="20">
        <f>'AUT Data Tables'!P82+'AUT Data Tables'!P193+'AUT Data Tables'!P302</f>
        <v>22273.66828497404</v>
      </c>
      <c r="Q844" s="20">
        <f>'AUT Data Tables'!Q82+'AUT Data Tables'!Q193+'AUT Data Tables'!Q302</f>
        <v>0</v>
      </c>
      <c r="S844" s="30">
        <f>L844/C844</f>
        <v>0.18165045146732361</v>
      </c>
      <c r="T844" s="30">
        <f>M844/D844</f>
        <v>0.1469350649350649</v>
      </c>
      <c r="U844" s="30">
        <f>N844/E844</f>
        <v>0.06811899126328333</v>
      </c>
      <c r="V844" s="30">
        <f>O844/F844</f>
        <v>0.0827900225408974</v>
      </c>
      <c r="W844" s="30">
        <f>P844/G844</f>
        <v>0.1768212669468602</v>
      </c>
      <c r="X844" s="30" t="e">
        <f>Q844/H844</f>
        <v>#DIV/0!</v>
      </c>
    </row>
    <row r="845" spans="1:24" s="17" customFormat="1" ht="11.25">
      <c r="A845" s="16">
        <v>1972</v>
      </c>
      <c r="B845" s="20">
        <f>SUM(C845:H845)</f>
        <v>769450.1039999999</v>
      </c>
      <c r="C845" s="20">
        <f>'AUT Data Tables'!C83+'AUT Data Tables'!C194+'AUT Data Tables'!C303</f>
        <v>199205.49148117154</v>
      </c>
      <c r="D845" s="20">
        <f>'AUT Data Tables'!D83+'AUT Data Tables'!D194+'AUT Data Tables'!D303</f>
        <v>36695.43758517633</v>
      </c>
      <c r="E845" s="20">
        <f>'AUT Data Tables'!E83+'AUT Data Tables'!E194+'AUT Data Tables'!E303</f>
        <v>219719.76040167364</v>
      </c>
      <c r="F845" s="20">
        <f>'AUT Data Tables'!F83+'AUT Data Tables'!F194+'AUT Data Tables'!F303</f>
        <v>184683.80216377767</v>
      </c>
      <c r="G845" s="20">
        <f>'AUT Data Tables'!G83+'AUT Data Tables'!G194+'AUT Data Tables'!G303</f>
        <v>129145.61236820083</v>
      </c>
      <c r="H845" s="20">
        <f>'AUT Data Tables'!H83+'AUT Data Tables'!H194+'AUT Data Tables'!H303</f>
        <v>0</v>
      </c>
      <c r="I845" s="29"/>
      <c r="K845" s="20">
        <f>SUM(L845:Q845)</f>
        <v>95462.43454819998</v>
      </c>
      <c r="L845" s="20">
        <f>'AUT Data Tables'!L83+'AUT Data Tables'!L194+'AUT Data Tables'!L303</f>
        <v>36774.464438765215</v>
      </c>
      <c r="M845" s="20">
        <f>'AUT Data Tables'!M83+'AUT Data Tables'!M194+'AUT Data Tables'!M303</f>
        <v>5484.776508672652</v>
      </c>
      <c r="N845" s="20">
        <f>'AUT Data Tables'!N83+'AUT Data Tables'!N194+'AUT Data Tables'!N303</f>
        <v>15037.116947895036</v>
      </c>
      <c r="O845" s="20">
        <f>'AUT Data Tables'!O83+'AUT Data Tables'!O194+'AUT Data Tables'!O303</f>
        <v>15153.974114152814</v>
      </c>
      <c r="P845" s="20">
        <f>'AUT Data Tables'!P83+'AUT Data Tables'!P194+'AUT Data Tables'!P303</f>
        <v>23012.102538714254</v>
      </c>
      <c r="Q845" s="20">
        <f>'AUT Data Tables'!Q83+'AUT Data Tables'!Q194+'AUT Data Tables'!Q303</f>
        <v>0</v>
      </c>
      <c r="S845" s="30">
        <f>L845/C845</f>
        <v>0.1846056761052747</v>
      </c>
      <c r="T845" s="30">
        <f>M845/D845</f>
        <v>0.1494675324675324</v>
      </c>
      <c r="U845" s="30">
        <f>N845/E845</f>
        <v>0.06843770865399366</v>
      </c>
      <c r="V845" s="30">
        <f>O845/F845</f>
        <v>0.08205361778676326</v>
      </c>
      <c r="W845" s="30">
        <f>P845/G845</f>
        <v>0.17818725790780687</v>
      </c>
      <c r="X845" s="30" t="e">
        <f>Q845/H845</f>
        <v>#DIV/0!</v>
      </c>
    </row>
    <row r="846" spans="1:24" s="17" customFormat="1" ht="11.25">
      <c r="A846" s="16">
        <v>1973</v>
      </c>
      <c r="B846" s="20">
        <f>SUM(C846:H846)</f>
        <v>820696.5360000001</v>
      </c>
      <c r="C846" s="20">
        <f>'AUT Data Tables'!C84+'AUT Data Tables'!C195+'AUT Data Tables'!C304</f>
        <v>210600.33279493672</v>
      </c>
      <c r="D846" s="20">
        <f>'AUT Data Tables'!D84+'AUT Data Tables'!D195+'AUT Data Tables'!D304</f>
        <v>40552.86782278481</v>
      </c>
      <c r="E846" s="20">
        <f>'AUT Data Tables'!E84+'AUT Data Tables'!E195+'AUT Data Tables'!E304</f>
        <v>239688.57627341777</v>
      </c>
      <c r="F846" s="20">
        <f>'AUT Data Tables'!F84+'AUT Data Tables'!F195+'AUT Data Tables'!F304</f>
        <v>197076.70380759492</v>
      </c>
      <c r="G846" s="20">
        <f>'AUT Data Tables'!G84+'AUT Data Tables'!G195+'AUT Data Tables'!G304</f>
        <v>132778.05530126585</v>
      </c>
      <c r="H846" s="20">
        <f>'AUT Data Tables'!H84+'AUT Data Tables'!H195+'AUT Data Tables'!H304</f>
        <v>0</v>
      </c>
      <c r="I846" s="29"/>
      <c r="K846" s="20">
        <f>SUM(L846:Q846)</f>
        <v>101731.1531008575</v>
      </c>
      <c r="L846" s="20">
        <f>'AUT Data Tables'!L84+'AUT Data Tables'!L195+'AUT Data Tables'!L304</f>
        <v>39181.21281681233</v>
      </c>
      <c r="M846" s="20">
        <f>'AUT Data Tables'!M84+'AUT Data Tables'!M195+'AUT Data Tables'!M304</f>
        <v>6170.3558365161925</v>
      </c>
      <c r="N846" s="20">
        <f>'AUT Data Tables'!N84+'AUT Data Tables'!N195+'AUT Data Tables'!N304</f>
        <v>16135.217745776683</v>
      </c>
      <c r="O846" s="20">
        <f>'AUT Data Tables'!O84+'AUT Data Tables'!O195+'AUT Data Tables'!O304</f>
        <v>16246.313973013403</v>
      </c>
      <c r="P846" s="20">
        <f>'AUT Data Tables'!P84+'AUT Data Tables'!P195+'AUT Data Tables'!P304</f>
        <v>23998.052728738883</v>
      </c>
      <c r="Q846" s="20">
        <f>'AUT Data Tables'!Q84+'AUT Data Tables'!Q195+'AUT Data Tables'!Q304</f>
        <v>0</v>
      </c>
      <c r="S846" s="30">
        <f>L846/C846</f>
        <v>0.18604535091102348</v>
      </c>
      <c r="T846" s="30">
        <f>M846/D846</f>
        <v>0.15215584415584416</v>
      </c>
      <c r="U846" s="30">
        <f>N846/E846</f>
        <v>0.06731742495466661</v>
      </c>
      <c r="V846" s="30">
        <f>O846/F846</f>
        <v>0.08243650141862838</v>
      </c>
      <c r="W846" s="30">
        <f>P846/G846</f>
        <v>0.18073809466698895</v>
      </c>
      <c r="X846" s="30" t="e">
        <f>Q846/H846</f>
        <v>#DIV/0!</v>
      </c>
    </row>
    <row r="847" spans="1:24" s="17" customFormat="1" ht="11.25">
      <c r="A847" s="16">
        <v>1974</v>
      </c>
      <c r="B847" s="20">
        <f>SUM(C847:H847)</f>
        <v>787872.0240000001</v>
      </c>
      <c r="C847" s="20">
        <f>'AUT Data Tables'!C85+'AUT Data Tables'!C196+'AUT Data Tables'!C305</f>
        <v>225772.7726379853</v>
      </c>
      <c r="D847" s="20">
        <f>'AUT Data Tables'!D85+'AUT Data Tables'!D196+'AUT Data Tables'!D305</f>
        <v>42588.45470304302</v>
      </c>
      <c r="E847" s="20">
        <f>'AUT Data Tables'!E85+'AUT Data Tables'!E196+'AUT Data Tables'!E305</f>
        <v>219439.1942329486</v>
      </c>
      <c r="F847" s="20">
        <f>'AUT Data Tables'!F85+'AUT Data Tables'!F196+'AUT Data Tables'!F305</f>
        <v>184515.79062749216</v>
      </c>
      <c r="G847" s="20">
        <f>'AUT Data Tables'!G85+'AUT Data Tables'!G196+'AUT Data Tables'!G305</f>
        <v>115555.81179853097</v>
      </c>
      <c r="H847" s="20">
        <f>'AUT Data Tables'!H85+'AUT Data Tables'!H196+'AUT Data Tables'!H305</f>
        <v>0</v>
      </c>
      <c r="I847" s="29"/>
      <c r="K847" s="20">
        <f>SUM(L847:Q847)</f>
        <v>101067.98032462856</v>
      </c>
      <c r="L847" s="20">
        <f>'AUT Data Tables'!L85+'AUT Data Tables'!L196+'AUT Data Tables'!L305</f>
        <v>43242.57054248773</v>
      </c>
      <c r="M847" s="20">
        <f>'AUT Data Tables'!M85+'AUT Data Tables'!M196+'AUT Data Tables'!M305</f>
        <v>6601.210478971669</v>
      </c>
      <c r="N847" s="20">
        <f>'AUT Data Tables'!N85+'AUT Data Tables'!N196+'AUT Data Tables'!N305</f>
        <v>15106.487831806156</v>
      </c>
      <c r="O847" s="20">
        <f>'AUT Data Tables'!O85+'AUT Data Tables'!O196+'AUT Data Tables'!O305</f>
        <v>15113.741002641798</v>
      </c>
      <c r="P847" s="20">
        <f>'AUT Data Tables'!P85+'AUT Data Tables'!P196+'AUT Data Tables'!P305</f>
        <v>21003.97046872121</v>
      </c>
      <c r="Q847" s="20">
        <f>'AUT Data Tables'!Q85+'AUT Data Tables'!Q196+'AUT Data Tables'!Q305</f>
        <v>0</v>
      </c>
      <c r="S847" s="30">
        <f>L847/C847</f>
        <v>0.19153137925902564</v>
      </c>
      <c r="T847" s="30">
        <f>M847/D847</f>
        <v>0.15500000000000003</v>
      </c>
      <c r="U847" s="30">
        <f>N847/E847</f>
        <v>0.06884133841545947</v>
      </c>
      <c r="V847" s="30">
        <f>O847/F847</f>
        <v>0.08191028502896006</v>
      </c>
      <c r="W847" s="30">
        <f>P847/G847</f>
        <v>0.1817647259952721</v>
      </c>
      <c r="X847" s="30" t="e">
        <f>Q847/H847</f>
        <v>#DIV/0!</v>
      </c>
    </row>
    <row r="848" spans="1:24" s="17" customFormat="1" ht="11.25">
      <c r="A848" s="16">
        <v>1975</v>
      </c>
      <c r="B848" s="20">
        <f>SUM(C848:H848)</f>
        <v>768696.4800000001</v>
      </c>
      <c r="C848" s="20">
        <f>'AUT Data Tables'!C86+'AUT Data Tables'!C197+'AUT Data Tables'!C306</f>
        <v>203592.46390314</v>
      </c>
      <c r="D848" s="20">
        <f>'AUT Data Tables'!D86+'AUT Data Tables'!D197+'AUT Data Tables'!D306</f>
        <v>40566.894523682815</v>
      </c>
      <c r="E848" s="20">
        <f>'AUT Data Tables'!E86+'AUT Data Tables'!E197+'AUT Data Tables'!E306</f>
        <v>219989.1113166578</v>
      </c>
      <c r="F848" s="20">
        <f>'AUT Data Tables'!F86+'AUT Data Tables'!F197+'AUT Data Tables'!F306</f>
        <v>190669.3230271421</v>
      </c>
      <c r="G848" s="20">
        <f>'AUT Data Tables'!G86+'AUT Data Tables'!G197+'AUT Data Tables'!G306</f>
        <v>113878.68722937732</v>
      </c>
      <c r="H848" s="20">
        <f>'AUT Data Tables'!H86+'AUT Data Tables'!H197+'AUT Data Tables'!H306</f>
        <v>0</v>
      </c>
      <c r="I848" s="29"/>
      <c r="K848" s="20">
        <f>SUM(L848:Q848)</f>
        <v>96392.63933536242</v>
      </c>
      <c r="L848" s="20">
        <f>'AUT Data Tables'!L86+'AUT Data Tables'!L197+'AUT Data Tables'!L306</f>
        <v>39017.26663050911</v>
      </c>
      <c r="M848" s="20">
        <f>'AUT Data Tables'!M86+'AUT Data Tables'!M197+'AUT Data Tables'!M306</f>
        <v>6409.5693347418855</v>
      </c>
      <c r="N848" s="20">
        <f>'AUT Data Tables'!N86+'AUT Data Tables'!N197+'AUT Data Tables'!N306</f>
        <v>14988.726513520092</v>
      </c>
      <c r="O848" s="20">
        <f>'AUT Data Tables'!O86+'AUT Data Tables'!O197+'AUT Data Tables'!O306</f>
        <v>15189.151710377611</v>
      </c>
      <c r="P848" s="20">
        <f>'AUT Data Tables'!P86+'AUT Data Tables'!P197+'AUT Data Tables'!P306</f>
        <v>20787.925146213718</v>
      </c>
      <c r="Q848" s="20">
        <f>'AUT Data Tables'!Q86+'AUT Data Tables'!Q197+'AUT Data Tables'!Q306</f>
        <v>0</v>
      </c>
      <c r="S848" s="30">
        <f>L848/C848</f>
        <v>0.19164396305489848</v>
      </c>
      <c r="T848" s="30">
        <f>M848/D848</f>
        <v>0.15800000000000003</v>
      </c>
      <c r="U848" s="30">
        <f>N848/E848</f>
        <v>0.06813394728407692</v>
      </c>
      <c r="V848" s="30">
        <f>O848/F848</f>
        <v>0.07966227324473907</v>
      </c>
      <c r="W848" s="30">
        <f>P848/G848</f>
        <v>0.18254447475621277</v>
      </c>
      <c r="X848" s="30" t="e">
        <f>Q848/H848</f>
        <v>#DIV/0!</v>
      </c>
    </row>
    <row r="849" spans="1:24" s="17" customFormat="1" ht="11.25">
      <c r="A849" s="16">
        <v>1976</v>
      </c>
      <c r="B849" s="20">
        <f>SUM(C849:H849)</f>
        <v>837025.056</v>
      </c>
      <c r="C849" s="20">
        <f>'AUT Data Tables'!C87+'AUT Data Tables'!C198+'AUT Data Tables'!C307</f>
        <v>212147.62571415247</v>
      </c>
      <c r="D849" s="20">
        <f>'AUT Data Tables'!D87+'AUT Data Tables'!D198+'AUT Data Tables'!D307</f>
        <v>44062.52161622756</v>
      </c>
      <c r="E849" s="20">
        <f>'AUT Data Tables'!E87+'AUT Data Tables'!E198+'AUT Data Tables'!E307</f>
        <v>236442.8676288179</v>
      </c>
      <c r="F849" s="20">
        <f>'AUT Data Tables'!F87+'AUT Data Tables'!F198+'AUT Data Tables'!F307</f>
        <v>197870.51081184423</v>
      </c>
      <c r="G849" s="20">
        <f>'AUT Data Tables'!G87+'AUT Data Tables'!G198+'AUT Data Tables'!G307</f>
        <v>146501.5302289578</v>
      </c>
      <c r="H849" s="20">
        <f>'AUT Data Tables'!H87+'AUT Data Tables'!H198+'AUT Data Tables'!H307</f>
        <v>0</v>
      </c>
      <c r="I849" s="29"/>
      <c r="K849" s="20">
        <f>SUM(L849:Q849)</f>
        <v>108362.24911811526</v>
      </c>
      <c r="L849" s="20">
        <f>'AUT Data Tables'!L87+'AUT Data Tables'!L198+'AUT Data Tables'!L307</f>
        <v>42764.981554058904</v>
      </c>
      <c r="M849" s="20">
        <f>'AUT Data Tables'!M87+'AUT Data Tables'!M198+'AUT Data Tables'!M307</f>
        <v>7094.065980212639</v>
      </c>
      <c r="N849" s="20">
        <f>'AUT Data Tables'!N87+'AUT Data Tables'!N198+'AUT Data Tables'!N307</f>
        <v>15948.598784605712</v>
      </c>
      <c r="O849" s="20">
        <f>'AUT Data Tables'!O87+'AUT Data Tables'!O198+'AUT Data Tables'!O307</f>
        <v>15560.843695061436</v>
      </c>
      <c r="P849" s="20">
        <f>'AUT Data Tables'!P87+'AUT Data Tables'!P198+'AUT Data Tables'!P307</f>
        <v>26993.759104176555</v>
      </c>
      <c r="Q849" s="20">
        <f>'AUT Data Tables'!Q87+'AUT Data Tables'!Q198+'AUT Data Tables'!Q307</f>
        <v>0</v>
      </c>
      <c r="S849" s="30">
        <f>L849/C849</f>
        <v>0.2015812404692212</v>
      </c>
      <c r="T849" s="30">
        <f>M849/D849</f>
        <v>0.16100000000000003</v>
      </c>
      <c r="U849" s="30">
        <f>N849/E849</f>
        <v>0.06745223040367947</v>
      </c>
      <c r="V849" s="30">
        <f>O849/F849</f>
        <v>0.07864155012900481</v>
      </c>
      <c r="W849" s="30">
        <f>P849/G849</f>
        <v>0.18425581672757785</v>
      </c>
      <c r="X849" s="30" t="e">
        <f>Q849/H849</f>
        <v>#DIV/0!</v>
      </c>
    </row>
    <row r="850" spans="1:24" s="17" customFormat="1" ht="11.25">
      <c r="A850" s="16">
        <v>1977</v>
      </c>
      <c r="B850" s="20">
        <f>SUM(C850:H850)</f>
        <v>804368.0160000002</v>
      </c>
      <c r="C850" s="20">
        <f>'AUT Data Tables'!C88+'AUT Data Tables'!C199+'AUT Data Tables'!C308</f>
        <v>198348.10298281952</v>
      </c>
      <c r="D850" s="20">
        <f>'AUT Data Tables'!D88+'AUT Data Tables'!D199+'AUT Data Tables'!D308</f>
        <v>45593.13361496823</v>
      </c>
      <c r="E850" s="20">
        <f>'AUT Data Tables'!E88+'AUT Data Tables'!E199+'AUT Data Tables'!E308</f>
        <v>232049.2268486704</v>
      </c>
      <c r="F850" s="20">
        <f>'AUT Data Tables'!F88+'AUT Data Tables'!F199+'AUT Data Tables'!F308</f>
        <v>205867.51793927985</v>
      </c>
      <c r="G850" s="20">
        <f>'AUT Data Tables'!G88+'AUT Data Tables'!G199+'AUT Data Tables'!G308</f>
        <v>122510.03461426217</v>
      </c>
      <c r="H850" s="20">
        <f>'AUT Data Tables'!H88+'AUT Data Tables'!H199+'AUT Data Tables'!H308</f>
        <v>0</v>
      </c>
      <c r="I850" s="29"/>
      <c r="K850" s="20">
        <f>SUM(L850:Q850)</f>
        <v>103305.98118831031</v>
      </c>
      <c r="L850" s="20">
        <f>'AUT Data Tables'!L88+'AUT Data Tables'!L199+'AUT Data Tables'!L308</f>
        <v>40858.60740230233</v>
      </c>
      <c r="M850" s="20">
        <f>'AUT Data Tables'!M88+'AUT Data Tables'!M199+'AUT Data Tables'!M308</f>
        <v>7477.273912854791</v>
      </c>
      <c r="N850" s="20">
        <f>'AUT Data Tables'!N88+'AUT Data Tables'!N199+'AUT Data Tables'!N308</f>
        <v>15785.417228818176</v>
      </c>
      <c r="O850" s="20">
        <f>'AUT Data Tables'!O88+'AUT Data Tables'!O199+'AUT Data Tables'!O308</f>
        <v>16177.4731341276</v>
      </c>
      <c r="P850" s="20">
        <f>'AUT Data Tables'!P88+'AUT Data Tables'!P199+'AUT Data Tables'!P308</f>
        <v>23007.209510207416</v>
      </c>
      <c r="Q850" s="20">
        <f>'AUT Data Tables'!Q88+'AUT Data Tables'!Q199+'AUT Data Tables'!Q308</f>
        <v>0</v>
      </c>
      <c r="S850" s="30">
        <f>L850/C850</f>
        <v>0.20599444505824901</v>
      </c>
      <c r="T850" s="30">
        <f>M850/D850</f>
        <v>0.164</v>
      </c>
      <c r="U850" s="30">
        <f>N850/E850</f>
        <v>0.06802615739423493</v>
      </c>
      <c r="V850" s="30">
        <f>O850/F850</f>
        <v>0.07858196036005596</v>
      </c>
      <c r="W850" s="30">
        <f>P850/G850</f>
        <v>0.18779857162434432</v>
      </c>
      <c r="X850" s="30" t="e">
        <f>Q850/H850</f>
        <v>#DIV/0!</v>
      </c>
    </row>
    <row r="851" spans="1:24" s="17" customFormat="1" ht="11.25">
      <c r="A851" s="16">
        <v>1978</v>
      </c>
      <c r="B851" s="20">
        <f>SUM(C851:H851)</f>
        <v>832168.3680000001</v>
      </c>
      <c r="C851" s="20">
        <f>'AUT Data Tables'!C89+'AUT Data Tables'!C200+'AUT Data Tables'!C309</f>
        <v>199958.96148814732</v>
      </c>
      <c r="D851" s="20">
        <f>'AUT Data Tables'!D89+'AUT Data Tables'!D200+'AUT Data Tables'!D309</f>
        <v>43655.0890867664</v>
      </c>
      <c r="E851" s="20">
        <f>'AUT Data Tables'!E89+'AUT Data Tables'!E200+'AUT Data Tables'!E309</f>
        <v>243545.67420483317</v>
      </c>
      <c r="F851" s="20">
        <f>'AUT Data Tables'!F89+'AUT Data Tables'!F200+'AUT Data Tables'!F309</f>
        <v>218343.85552957424</v>
      </c>
      <c r="G851" s="20">
        <f>'AUT Data Tables'!G89+'AUT Data Tables'!G200+'AUT Data Tables'!G309</f>
        <v>126664.78769067895</v>
      </c>
      <c r="H851" s="20">
        <f>'AUT Data Tables'!H89+'AUT Data Tables'!H200+'AUT Data Tables'!H309</f>
        <v>0</v>
      </c>
      <c r="I851" s="29"/>
      <c r="K851" s="20">
        <f>SUM(L851:Q851)</f>
        <v>107737.79616842064</v>
      </c>
      <c r="L851" s="20">
        <f>'AUT Data Tables'!L89+'AUT Data Tables'!L200+'AUT Data Tables'!L309</f>
        <v>42654.77897390035</v>
      </c>
      <c r="M851" s="20">
        <f>'AUT Data Tables'!M89+'AUT Data Tables'!M200+'AUT Data Tables'!M309</f>
        <v>7290.399877489991</v>
      </c>
      <c r="N851" s="20">
        <f>'AUT Data Tables'!N89+'AUT Data Tables'!N200+'AUT Data Tables'!N309</f>
        <v>16561.029287261812</v>
      </c>
      <c r="O851" s="20">
        <f>'AUT Data Tables'!O89+'AUT Data Tables'!O200+'AUT Data Tables'!O309</f>
        <v>17310.112850416248</v>
      </c>
      <c r="P851" s="20">
        <f>'AUT Data Tables'!P89+'AUT Data Tables'!P200+'AUT Data Tables'!P309</f>
        <v>23921.475179352252</v>
      </c>
      <c r="Q851" s="20">
        <f>'AUT Data Tables'!Q89+'AUT Data Tables'!Q200+'AUT Data Tables'!Q309</f>
        <v>0</v>
      </c>
      <c r="S851" s="30">
        <f>L851/C851</f>
        <v>0.2133176660673382</v>
      </c>
      <c r="T851" s="30">
        <f>M851/D851</f>
        <v>0.16700000000000007</v>
      </c>
      <c r="U851" s="30">
        <f>N851/E851</f>
        <v>0.06799968564965445</v>
      </c>
      <c r="V851" s="30">
        <f>O851/F851</f>
        <v>0.07927913889965925</v>
      </c>
      <c r="W851" s="30">
        <f>P851/G851</f>
        <v>0.18885655291800243</v>
      </c>
      <c r="X851" s="30" t="e">
        <f>Q851/H851</f>
        <v>#DIV/0!</v>
      </c>
    </row>
    <row r="852" spans="1:24" s="17" customFormat="1" ht="11.25">
      <c r="A852" s="16">
        <v>1979</v>
      </c>
      <c r="B852" s="20">
        <f>SUM(C852:H852)</f>
        <v>871984.8359999999</v>
      </c>
      <c r="C852" s="20">
        <f>'AUT Data Tables'!C90+'AUT Data Tables'!C201+'AUT Data Tables'!C310</f>
        <v>211807.4490661028</v>
      </c>
      <c r="D852" s="20">
        <f>'AUT Data Tables'!D90+'AUT Data Tables'!D201+'AUT Data Tables'!D310</f>
        <v>43907.19897128867</v>
      </c>
      <c r="E852" s="20">
        <f>'AUT Data Tables'!E90+'AUT Data Tables'!E201+'AUT Data Tables'!E310</f>
        <v>261297.7220752281</v>
      </c>
      <c r="F852" s="20">
        <f>'AUT Data Tables'!F90+'AUT Data Tables'!F201+'AUT Data Tables'!F310</f>
        <v>229355.2149868685</v>
      </c>
      <c r="G852" s="20">
        <f>'AUT Data Tables'!G90+'AUT Data Tables'!G201+'AUT Data Tables'!G310</f>
        <v>125617.25090051192</v>
      </c>
      <c r="H852" s="20">
        <f>'AUT Data Tables'!H90+'AUT Data Tables'!H201+'AUT Data Tables'!H310</f>
        <v>0</v>
      </c>
      <c r="I852" s="29"/>
      <c r="K852" s="20">
        <f>SUM(L852:Q852)</f>
        <v>113273.3012906059</v>
      </c>
      <c r="L852" s="20">
        <f>'AUT Data Tables'!L90+'AUT Data Tables'!L201+'AUT Data Tables'!L310</f>
        <v>46329.23956350725</v>
      </c>
      <c r="M852" s="20">
        <f>'AUT Data Tables'!M90+'AUT Data Tables'!M201+'AUT Data Tables'!M310</f>
        <v>7464.223825119074</v>
      </c>
      <c r="N852" s="20">
        <f>'AUT Data Tables'!N90+'AUT Data Tables'!N201+'AUT Data Tables'!N310</f>
        <v>17227.339861348148</v>
      </c>
      <c r="O852" s="20">
        <f>'AUT Data Tables'!O90+'AUT Data Tables'!O201+'AUT Data Tables'!O310</f>
        <v>18389.10084510227</v>
      </c>
      <c r="P852" s="20">
        <f>'AUT Data Tables'!P90+'AUT Data Tables'!P201+'AUT Data Tables'!P310</f>
        <v>23863.39719552915</v>
      </c>
      <c r="Q852" s="20">
        <f>'AUT Data Tables'!Q90+'AUT Data Tables'!Q201+'AUT Data Tables'!Q310</f>
        <v>0</v>
      </c>
      <c r="S852" s="30">
        <f>L852/C852</f>
        <v>0.21873281495896965</v>
      </c>
      <c r="T852" s="30">
        <f>M852/D852</f>
        <v>0.16999999999999998</v>
      </c>
      <c r="U852" s="30">
        <f>N852/E852</f>
        <v>0.06592992745795298</v>
      </c>
      <c r="V852" s="30">
        <f>O852/F852</f>
        <v>0.08017738269502667</v>
      </c>
      <c r="W852" s="30">
        <f>P852/G852</f>
        <v>0.18996910873673561</v>
      </c>
      <c r="X852" s="30" t="e">
        <f>Q852/H852</f>
        <v>#DIV/0!</v>
      </c>
    </row>
    <row r="853" spans="1:24" s="17" customFormat="1" ht="11.25">
      <c r="A853" s="16">
        <v>1980</v>
      </c>
      <c r="B853" s="20">
        <f>SUM(C853:H853)</f>
        <v>854567.7480000001</v>
      </c>
      <c r="C853" s="20">
        <f>'AUT Data Tables'!C91+'AUT Data Tables'!C202+'AUT Data Tables'!C311</f>
        <v>199417.284</v>
      </c>
      <c r="D853" s="20">
        <f>'AUT Data Tables'!D91+'AUT Data Tables'!D202+'AUT Data Tables'!D311</f>
        <v>39858.335999999996</v>
      </c>
      <c r="E853" s="20">
        <f>'AUT Data Tables'!E91+'AUT Data Tables'!E202+'AUT Data Tables'!E311</f>
        <v>278422.20000000007</v>
      </c>
      <c r="F853" s="20">
        <f>'AUT Data Tables'!F91+'AUT Data Tables'!F202+'AUT Data Tables'!F311</f>
        <v>224663.68800000002</v>
      </c>
      <c r="G853" s="20">
        <f>'AUT Data Tables'!G91+'AUT Data Tables'!G202+'AUT Data Tables'!G311</f>
        <v>112206.24000000002</v>
      </c>
      <c r="H853" s="20">
        <f>'AUT Data Tables'!H91+'AUT Data Tables'!H202+'AUT Data Tables'!H311</f>
        <v>0</v>
      </c>
      <c r="I853" s="29"/>
      <c r="K853" s="20">
        <f>SUM(L853:Q853)</f>
        <v>105509.0724075104</v>
      </c>
      <c r="L853" s="20">
        <f>'AUT Data Tables'!L91+'AUT Data Tables'!L202+'AUT Data Tables'!L311</f>
        <v>43850.27736391901</v>
      </c>
      <c r="M853" s="20">
        <f>'AUT Data Tables'!M91+'AUT Data Tables'!M202+'AUT Data Tables'!M311</f>
        <v>6895.492128000003</v>
      </c>
      <c r="N853" s="20">
        <f>'AUT Data Tables'!N91+'AUT Data Tables'!N202+'AUT Data Tables'!N311</f>
        <v>16419.860111029364</v>
      </c>
      <c r="O853" s="20">
        <f>'AUT Data Tables'!O91+'AUT Data Tables'!O202+'AUT Data Tables'!O311</f>
        <v>17274.766136183134</v>
      </c>
      <c r="P853" s="20">
        <f>'AUT Data Tables'!P91+'AUT Data Tables'!P202+'AUT Data Tables'!P311</f>
        <v>21068.676668378877</v>
      </c>
      <c r="Q853" s="20">
        <f>'AUT Data Tables'!Q91+'AUT Data Tables'!Q202+'AUT Data Tables'!Q311</f>
        <v>0</v>
      </c>
      <c r="S853" s="30">
        <f>L853/C853</f>
        <v>0.21989205992755878</v>
      </c>
      <c r="T853" s="30">
        <f>M853/D853</f>
        <v>0.17300000000000007</v>
      </c>
      <c r="U853" s="30">
        <f>N853/E853</f>
        <v>0.058974679860403945</v>
      </c>
      <c r="V853" s="30">
        <f>O853/F853</f>
        <v>0.07689166989986887</v>
      </c>
      <c r="W853" s="30">
        <f>P853/G853</f>
        <v>0.18776742423931925</v>
      </c>
      <c r="X853" s="30" t="e">
        <f>Q853/H853</f>
        <v>#DIV/0!</v>
      </c>
    </row>
    <row r="854" spans="1:24" s="17" customFormat="1" ht="11.25">
      <c r="A854" s="16">
        <v>1981</v>
      </c>
      <c r="B854" s="20">
        <f>SUM(C854:H854)</f>
        <v>801772.2000000002</v>
      </c>
      <c r="C854" s="20">
        <f>'AUT Data Tables'!C92+'AUT Data Tables'!C203+'AUT Data Tables'!C312</f>
        <v>183235.30200000003</v>
      </c>
      <c r="D854" s="20">
        <f>'AUT Data Tables'!D92+'AUT Data Tables'!D203+'AUT Data Tables'!D312</f>
        <v>34143.35400000001</v>
      </c>
      <c r="E854" s="20">
        <f>'AUT Data Tables'!E92+'AUT Data Tables'!E203+'AUT Data Tables'!E312</f>
        <v>258074.352</v>
      </c>
      <c r="F854" s="20">
        <f>'AUT Data Tables'!F92+'AUT Data Tables'!F203+'AUT Data Tables'!F312</f>
        <v>214531.63200000004</v>
      </c>
      <c r="G854" s="20">
        <f>'AUT Data Tables'!G92+'AUT Data Tables'!G203+'AUT Data Tables'!G312</f>
        <v>111787.56000000001</v>
      </c>
      <c r="H854" s="20">
        <f>'AUT Data Tables'!H92+'AUT Data Tables'!H203+'AUT Data Tables'!H312</f>
        <v>0</v>
      </c>
      <c r="I854" s="29"/>
      <c r="K854" s="20">
        <f>SUM(L854:Q854)</f>
        <v>99723.0743778093</v>
      </c>
      <c r="L854" s="20">
        <f>'AUT Data Tables'!L92+'AUT Data Tables'!L203+'AUT Data Tables'!L312</f>
        <v>40901.34928080708</v>
      </c>
      <c r="M854" s="20">
        <f>'AUT Data Tables'!M92+'AUT Data Tables'!M203+'AUT Data Tables'!M312</f>
        <v>6009.230304000003</v>
      </c>
      <c r="N854" s="20">
        <f>'AUT Data Tables'!N92+'AUT Data Tables'!N203+'AUT Data Tables'!N312</f>
        <v>15193.05814280629</v>
      </c>
      <c r="O854" s="20">
        <f>'AUT Data Tables'!O92+'AUT Data Tables'!O203+'AUT Data Tables'!O312</f>
        <v>16387.436304258896</v>
      </c>
      <c r="P854" s="20">
        <f>'AUT Data Tables'!P92+'AUT Data Tables'!P203+'AUT Data Tables'!P312</f>
        <v>21232.00034593704</v>
      </c>
      <c r="Q854" s="20">
        <f>'AUT Data Tables'!Q92+'AUT Data Tables'!Q203+'AUT Data Tables'!Q312</f>
        <v>0</v>
      </c>
      <c r="S854" s="30">
        <f>L854/C854</f>
        <v>0.2232176269221696</v>
      </c>
      <c r="T854" s="30">
        <f>M854/D854</f>
        <v>0.17600000000000007</v>
      </c>
      <c r="U854" s="30">
        <f>N854/E854</f>
        <v>0.05887085649954975</v>
      </c>
      <c r="V854" s="30">
        <f>O854/F854</f>
        <v>0.07638703976418215</v>
      </c>
      <c r="W854" s="30">
        <f>P854/G854</f>
        <v>0.18993169137905</v>
      </c>
      <c r="X854" s="30" t="e">
        <f>Q854/H854</f>
        <v>#DIV/0!</v>
      </c>
    </row>
    <row r="855" spans="1:24" s="17" customFormat="1" ht="11.25">
      <c r="A855" s="16">
        <v>1982</v>
      </c>
      <c r="B855" s="20">
        <f>SUM(C855:H855)</f>
        <v>781047.54</v>
      </c>
      <c r="C855" s="20">
        <f>'AUT Data Tables'!C93+'AUT Data Tables'!C204+'AUT Data Tables'!C313</f>
        <v>169858.47600000002</v>
      </c>
      <c r="D855" s="20">
        <f>'AUT Data Tables'!D93+'AUT Data Tables'!D204+'AUT Data Tables'!D313</f>
        <v>29893.752000000004</v>
      </c>
      <c r="E855" s="20">
        <f>'AUT Data Tables'!E93+'AUT Data Tables'!E204+'AUT Data Tables'!E313</f>
        <v>259288.52400000003</v>
      </c>
      <c r="F855" s="20">
        <f>'AUT Data Tables'!F93+'AUT Data Tables'!F204+'AUT Data Tables'!F313</f>
        <v>216876.24000000005</v>
      </c>
      <c r="G855" s="20">
        <f>'AUT Data Tables'!G93+'AUT Data Tables'!G204+'AUT Data Tables'!G313</f>
        <v>105130.54800000001</v>
      </c>
      <c r="H855" s="20">
        <f>'AUT Data Tables'!H93+'AUT Data Tables'!H204+'AUT Data Tables'!H313</f>
        <v>0</v>
      </c>
      <c r="I855" s="29"/>
      <c r="K855" s="20">
        <f>SUM(L855:Q855)</f>
        <v>93714.30330398431</v>
      </c>
      <c r="L855" s="20">
        <f>'AUT Data Tables'!L93+'AUT Data Tables'!L204+'AUT Data Tables'!L313</f>
        <v>37476.01601379658</v>
      </c>
      <c r="M855" s="20">
        <f>'AUT Data Tables'!M93+'AUT Data Tables'!M204+'AUT Data Tables'!M313</f>
        <v>5350.981608000003</v>
      </c>
      <c r="N855" s="20">
        <f>'AUT Data Tables'!N93+'AUT Data Tables'!N204+'AUT Data Tables'!N313</f>
        <v>14778.249075933833</v>
      </c>
      <c r="O855" s="20">
        <f>'AUT Data Tables'!O93+'AUT Data Tables'!O204+'AUT Data Tables'!O313</f>
        <v>16187.167171753894</v>
      </c>
      <c r="P855" s="20">
        <f>'AUT Data Tables'!P93+'AUT Data Tables'!P204+'AUT Data Tables'!P313</f>
        <v>19921.889434499997</v>
      </c>
      <c r="Q855" s="20">
        <f>'AUT Data Tables'!Q93+'AUT Data Tables'!Q204+'AUT Data Tables'!Q313</f>
        <v>0</v>
      </c>
      <c r="S855" s="30">
        <f>L855/C855</f>
        <v>0.22063082688788857</v>
      </c>
      <c r="T855" s="30">
        <f>M855/D855</f>
        <v>0.17900000000000008</v>
      </c>
      <c r="U855" s="30">
        <f>N855/E855</f>
        <v>0.056995384323040195</v>
      </c>
      <c r="V855" s="30">
        <f>O855/F855</f>
        <v>0.07463780805012983</v>
      </c>
      <c r="W855" s="30">
        <f>P855/G855</f>
        <v>0.1894966764037033</v>
      </c>
      <c r="X855" s="30" t="e">
        <f>Q855/H855</f>
        <v>#DIV/0!</v>
      </c>
    </row>
    <row r="856" spans="1:24" s="17" customFormat="1" ht="11.25">
      <c r="A856" s="16">
        <v>1983</v>
      </c>
      <c r="B856" s="20">
        <f>SUM(C856:H856)</f>
        <v>779540.2920000001</v>
      </c>
      <c r="C856" s="20">
        <f>'AUT Data Tables'!C94+'AUT Data Tables'!C205+'AUT Data Tables'!C314</f>
        <v>178818.22800000003</v>
      </c>
      <c r="D856" s="20">
        <f>'AUT Data Tables'!D94+'AUT Data Tables'!D205+'AUT Data Tables'!D314</f>
        <v>30647.376000000004</v>
      </c>
      <c r="E856" s="20">
        <f>'AUT Data Tables'!E94+'AUT Data Tables'!E205+'AUT Data Tables'!E314</f>
        <v>242750.66400000002</v>
      </c>
      <c r="F856" s="20">
        <f>'AUT Data Tables'!F94+'AUT Data Tables'!F205+'AUT Data Tables'!F314</f>
        <v>220853.7</v>
      </c>
      <c r="G856" s="20">
        <f>'AUT Data Tables'!G94+'AUT Data Tables'!G205+'AUT Data Tables'!G314</f>
        <v>106470.32400000001</v>
      </c>
      <c r="H856" s="20">
        <f>'AUT Data Tables'!H94+'AUT Data Tables'!H205+'AUT Data Tables'!H314</f>
        <v>0</v>
      </c>
      <c r="I856" s="29"/>
      <c r="K856" s="20">
        <f>SUM(L856:Q856)</f>
        <v>95618.75683126792</v>
      </c>
      <c r="L856" s="20">
        <f>'AUT Data Tables'!L94+'AUT Data Tables'!L205+'AUT Data Tables'!L314</f>
        <v>38816.61106208204</v>
      </c>
      <c r="M856" s="20">
        <f>'AUT Data Tables'!M94+'AUT Data Tables'!M205+'AUT Data Tables'!M314</f>
        <v>5577.822432000004</v>
      </c>
      <c r="N856" s="20">
        <f>'AUT Data Tables'!N94+'AUT Data Tables'!N205+'AUT Data Tables'!N314</f>
        <v>13801.871097811385</v>
      </c>
      <c r="O856" s="20">
        <f>'AUT Data Tables'!O94+'AUT Data Tables'!O205+'AUT Data Tables'!O314</f>
        <v>16987.856896021214</v>
      </c>
      <c r="P856" s="20">
        <f>'AUT Data Tables'!P94+'AUT Data Tables'!P205+'AUT Data Tables'!P314</f>
        <v>20434.59534335328</v>
      </c>
      <c r="Q856" s="20">
        <f>'AUT Data Tables'!Q94+'AUT Data Tables'!Q205+'AUT Data Tables'!Q314</f>
        <v>0</v>
      </c>
      <c r="S856" s="30">
        <f>L856/C856</f>
        <v>0.2170730103761124</v>
      </c>
      <c r="T856" s="30">
        <f>M856/D856</f>
        <v>0.1820000000000001</v>
      </c>
      <c r="U856" s="30">
        <f>N856/E856</f>
        <v>0.0568561620816468</v>
      </c>
      <c r="V856" s="30">
        <f>O856/F856</f>
        <v>0.07691905046653605</v>
      </c>
      <c r="W856" s="30">
        <f>P856/G856</f>
        <v>0.19192761490378557</v>
      </c>
      <c r="X856" s="30" t="e">
        <f>Q856/H856</f>
        <v>#DIV/0!</v>
      </c>
    </row>
    <row r="857" spans="1:24" s="17" customFormat="1" ht="11.25">
      <c r="A857" s="16">
        <v>1984</v>
      </c>
      <c r="B857" s="20">
        <f>SUM(C857:H857)</f>
        <v>810983.16</v>
      </c>
      <c r="C857" s="20">
        <f>'AUT Data Tables'!C95+'AUT Data Tables'!C206+'AUT Data Tables'!C315</f>
        <v>195670.09800000003</v>
      </c>
      <c r="D857" s="20">
        <f>'AUT Data Tables'!D95+'AUT Data Tables'!D206+'AUT Data Tables'!D315</f>
        <v>32468.634000000002</v>
      </c>
      <c r="E857" s="20">
        <f>'AUT Data Tables'!E95+'AUT Data Tables'!E206+'AUT Data Tables'!E315</f>
        <v>242331.984</v>
      </c>
      <c r="F857" s="20">
        <f>'AUT Data Tables'!F95+'AUT Data Tables'!F206+'AUT Data Tables'!F315</f>
        <v>222402.816</v>
      </c>
      <c r="G857" s="20">
        <f>'AUT Data Tables'!G95+'AUT Data Tables'!G206+'AUT Data Tables'!G315</f>
        <v>118109.628</v>
      </c>
      <c r="H857" s="20">
        <f>'AUT Data Tables'!H95+'AUT Data Tables'!H206+'AUT Data Tables'!H315</f>
        <v>0</v>
      </c>
      <c r="I857" s="29"/>
      <c r="K857" s="20">
        <f>SUM(L857:Q857)</f>
        <v>101659.77692631297</v>
      </c>
      <c r="L857" s="20">
        <f>'AUT Data Tables'!L95+'AUT Data Tables'!L206+'AUT Data Tables'!L315</f>
        <v>41824.87876156146</v>
      </c>
      <c r="M857" s="20">
        <f>'AUT Data Tables'!M95+'AUT Data Tables'!M206+'AUT Data Tables'!M315</f>
        <v>6006.69729</v>
      </c>
      <c r="N857" s="20">
        <f>'AUT Data Tables'!N95+'AUT Data Tables'!N206+'AUT Data Tables'!N315</f>
        <v>14045.72541654724</v>
      </c>
      <c r="O857" s="20">
        <f>'AUT Data Tables'!O95+'AUT Data Tables'!O206+'AUT Data Tables'!O315</f>
        <v>17062.41164551979</v>
      </c>
      <c r="P857" s="20">
        <f>'AUT Data Tables'!P95+'AUT Data Tables'!P206+'AUT Data Tables'!P315</f>
        <v>22720.06381268448</v>
      </c>
      <c r="Q857" s="20">
        <f>'AUT Data Tables'!Q95+'AUT Data Tables'!Q206+'AUT Data Tables'!Q315</f>
        <v>0</v>
      </c>
      <c r="S857" s="30">
        <f>L857/C857</f>
        <v>0.2137520203090073</v>
      </c>
      <c r="T857" s="30">
        <f>M857/D857</f>
        <v>0.185</v>
      </c>
      <c r="U857" s="30">
        <f>N857/E857</f>
        <v>0.057960675205577655</v>
      </c>
      <c r="V857" s="30">
        <f>O857/F857</f>
        <v>0.07671850542359945</v>
      </c>
      <c r="W857" s="30">
        <f>P857/G857</f>
        <v>0.19236419754606693</v>
      </c>
      <c r="X857" s="30" t="e">
        <f>Q857/H857</f>
        <v>#DIV/0!</v>
      </c>
    </row>
    <row r="858" spans="1:24" s="17" customFormat="1" ht="11.25">
      <c r="A858" s="16">
        <v>1985</v>
      </c>
      <c r="B858" s="20">
        <f>SUM(C858:H858)</f>
        <v>835936.4879999999</v>
      </c>
      <c r="C858" s="20">
        <f>'AUT Data Tables'!C96+'AUT Data Tables'!C207+'AUT Data Tables'!C316</f>
        <v>191839.176</v>
      </c>
      <c r="D858" s="20">
        <f>'AUT Data Tables'!D96+'AUT Data Tables'!D207+'AUT Data Tables'!D316</f>
        <v>30772.980000000003</v>
      </c>
      <c r="E858" s="20">
        <f>'AUT Data Tables'!E96+'AUT Data Tables'!E207+'AUT Data Tables'!E316</f>
        <v>260293.35599999997</v>
      </c>
      <c r="F858" s="20">
        <f>'AUT Data Tables'!F96+'AUT Data Tables'!F207+'AUT Data Tables'!F316</f>
        <v>232702.34399999998</v>
      </c>
      <c r="G858" s="20">
        <f>'AUT Data Tables'!G96+'AUT Data Tables'!G207+'AUT Data Tables'!G316</f>
        <v>120328.63200000001</v>
      </c>
      <c r="H858" s="20">
        <f>'AUT Data Tables'!H96+'AUT Data Tables'!H207+'AUT Data Tables'!H316</f>
        <v>0</v>
      </c>
      <c r="I858" s="29"/>
      <c r="K858" s="20">
        <f>SUM(L858:Q858)</f>
        <v>102234.38107523147</v>
      </c>
      <c r="L858" s="20">
        <f>'AUT Data Tables'!L96+'AUT Data Tables'!L207+'AUT Data Tables'!L316</f>
        <v>40377.81376806923</v>
      </c>
      <c r="M858" s="20">
        <f>'AUT Data Tables'!M96+'AUT Data Tables'!M207+'AUT Data Tables'!M316</f>
        <v>5785.320240000004</v>
      </c>
      <c r="N858" s="20">
        <f>'AUT Data Tables'!N96+'AUT Data Tables'!N207+'AUT Data Tables'!N316</f>
        <v>14973.286466921767</v>
      </c>
      <c r="O858" s="20">
        <f>'AUT Data Tables'!O96+'AUT Data Tables'!O207+'AUT Data Tables'!O316</f>
        <v>17657.01923530848</v>
      </c>
      <c r="P858" s="20">
        <f>'AUT Data Tables'!P96+'AUT Data Tables'!P207+'AUT Data Tables'!P316</f>
        <v>23440.941364931998</v>
      </c>
      <c r="Q858" s="20">
        <f>'AUT Data Tables'!Q96+'AUT Data Tables'!Q207+'AUT Data Tables'!Q316</f>
        <v>0</v>
      </c>
      <c r="S858" s="30">
        <f>L858/C858</f>
        <v>0.21047741451969762</v>
      </c>
      <c r="T858" s="30">
        <f>M858/D858</f>
        <v>0.1880000000000001</v>
      </c>
      <c r="U858" s="30">
        <f>N858/E858</f>
        <v>0.0575246587043957</v>
      </c>
      <c r="V858" s="30">
        <f>O858/F858</f>
        <v>0.07587813226027702</v>
      </c>
      <c r="W858" s="30">
        <f>P858/G858</f>
        <v>0.19480767773485527</v>
      </c>
      <c r="X858" s="30" t="e">
        <f>Q858/H858</f>
        <v>#DIV/0!</v>
      </c>
    </row>
    <row r="859" spans="1:24" s="17" customFormat="1" ht="11.25">
      <c r="A859" s="16">
        <v>1986</v>
      </c>
      <c r="B859" s="20">
        <f>SUM(C859:H859)</f>
        <v>818226.3240000001</v>
      </c>
      <c r="C859" s="20">
        <f>'AUT Data Tables'!C97+'AUT Data Tables'!C208+'AUT Data Tables'!C317</f>
        <v>181769.922</v>
      </c>
      <c r="D859" s="20">
        <f>'AUT Data Tables'!D97+'AUT Data Tables'!D208+'AUT Data Tables'!D317</f>
        <v>29161.062000000005</v>
      </c>
      <c r="E859" s="20">
        <f>'AUT Data Tables'!E97+'AUT Data Tables'!E208+'AUT Data Tables'!E317</f>
        <v>254180.62800000003</v>
      </c>
      <c r="F859" s="20">
        <f>'AUT Data Tables'!F97+'AUT Data Tables'!F208+'AUT Data Tables'!F317</f>
        <v>235842.44400000002</v>
      </c>
      <c r="G859" s="20">
        <f>'AUT Data Tables'!G97+'AUT Data Tables'!G208+'AUT Data Tables'!G317</f>
        <v>117272.268</v>
      </c>
      <c r="H859" s="20">
        <f>'AUT Data Tables'!H97+'AUT Data Tables'!H208+'AUT Data Tables'!H317</f>
        <v>0</v>
      </c>
      <c r="I859" s="29"/>
      <c r="K859" s="20">
        <f>SUM(L859:Q859)</f>
        <v>98505.9995174662</v>
      </c>
      <c r="L859" s="20">
        <f>'AUT Data Tables'!L97+'AUT Data Tables'!L208+'AUT Data Tables'!L317</f>
        <v>37893.635745956984</v>
      </c>
      <c r="M859" s="20">
        <f>'AUT Data Tables'!M97+'AUT Data Tables'!M208+'AUT Data Tables'!M317</f>
        <v>5569.762842000004</v>
      </c>
      <c r="N859" s="20">
        <f>'AUT Data Tables'!N97+'AUT Data Tables'!N208+'AUT Data Tables'!N317</f>
        <v>14447.54225112924</v>
      </c>
      <c r="O859" s="20">
        <f>'AUT Data Tables'!O97+'AUT Data Tables'!O208+'AUT Data Tables'!O317</f>
        <v>18044.344860550857</v>
      </c>
      <c r="P859" s="20">
        <f>'AUT Data Tables'!P97+'AUT Data Tables'!P208+'AUT Data Tables'!P317</f>
        <v>22550.713817829117</v>
      </c>
      <c r="Q859" s="20">
        <f>'AUT Data Tables'!Q97+'AUT Data Tables'!Q208+'AUT Data Tables'!Q317</f>
        <v>0</v>
      </c>
      <c r="S859" s="30">
        <f>L859/C859</f>
        <v>0.20847033067416393</v>
      </c>
      <c r="T859" s="30">
        <f>M859/D859</f>
        <v>0.1910000000000001</v>
      </c>
      <c r="U859" s="30">
        <f>N859/E859</f>
        <v>0.056839666991180926</v>
      </c>
      <c r="V859" s="30">
        <f>O859/F859</f>
        <v>0.07651016735796232</v>
      </c>
      <c r="W859" s="30">
        <f>P859/G859</f>
        <v>0.19229366159976644</v>
      </c>
      <c r="X859" s="30" t="e">
        <f>Q859/H859</f>
        <v>#DIV/0!</v>
      </c>
    </row>
    <row r="860" spans="1:24" s="17" customFormat="1" ht="11.25">
      <c r="A860" s="16">
        <v>1987</v>
      </c>
      <c r="B860" s="20">
        <f>SUM(C860:H860)</f>
        <v>832963.86</v>
      </c>
      <c r="C860" s="20">
        <f>'AUT Data Tables'!C98+'AUT Data Tables'!C209+'AUT Data Tables'!C318</f>
        <v>178064.604</v>
      </c>
      <c r="D860" s="20">
        <f>'AUT Data Tables'!D98+'AUT Data Tables'!D209+'AUT Data Tables'!D318</f>
        <v>29935.620000000003</v>
      </c>
      <c r="E860" s="20">
        <f>'AUT Data Tables'!E98+'AUT Data Tables'!E209+'AUT Data Tables'!E318</f>
        <v>258618.63600000003</v>
      </c>
      <c r="F860" s="20">
        <f>'AUT Data Tables'!F98+'AUT Data Tables'!F209+'AUT Data Tables'!F318</f>
        <v>245011.536</v>
      </c>
      <c r="G860" s="20">
        <f>'AUT Data Tables'!G98+'AUT Data Tables'!G209+'AUT Data Tables'!G318</f>
        <v>121333.464</v>
      </c>
      <c r="H860" s="20">
        <f>'AUT Data Tables'!H98+'AUT Data Tables'!H209+'AUT Data Tables'!H318</f>
        <v>0</v>
      </c>
      <c r="I860" s="29"/>
      <c r="K860" s="20">
        <f>SUM(L860:Q860)</f>
        <v>100700.5796760622</v>
      </c>
      <c r="L860" s="20">
        <f>'AUT Data Tables'!L98+'AUT Data Tables'!L209+'AUT Data Tables'!L318</f>
        <v>38153.69783402233</v>
      </c>
      <c r="M860" s="20">
        <f>'AUT Data Tables'!M98+'AUT Data Tables'!M209+'AUT Data Tables'!M318</f>
        <v>5807.510280000002</v>
      </c>
      <c r="N860" s="20">
        <f>'AUT Data Tables'!N98+'AUT Data Tables'!N209+'AUT Data Tables'!N318</f>
        <v>14554.801976009625</v>
      </c>
      <c r="O860" s="20">
        <f>'AUT Data Tables'!O98+'AUT Data Tables'!O209+'AUT Data Tables'!O318</f>
        <v>18505.012633443057</v>
      </c>
      <c r="P860" s="20">
        <f>'AUT Data Tables'!P98+'AUT Data Tables'!P209+'AUT Data Tables'!P318</f>
        <v>23679.556952587198</v>
      </c>
      <c r="Q860" s="20">
        <f>'AUT Data Tables'!Q98+'AUT Data Tables'!Q209+'AUT Data Tables'!Q318</f>
        <v>0</v>
      </c>
      <c r="S860" s="30">
        <f>L860/C860</f>
        <v>0.2142688494902801</v>
      </c>
      <c r="T860" s="30">
        <f>M860/D860</f>
        <v>0.19400000000000006</v>
      </c>
      <c r="U860" s="30">
        <f>N860/E860</f>
        <v>0.05627901454096921</v>
      </c>
      <c r="V860" s="30">
        <f>O860/F860</f>
        <v>0.07552710756216416</v>
      </c>
      <c r="W860" s="30">
        <f>P860/G860</f>
        <v>0.19516097350181313</v>
      </c>
      <c r="X860" s="30" t="e">
        <f>Q860/H860</f>
        <v>#DIV/0!</v>
      </c>
    </row>
    <row r="861" spans="1:24" s="17" customFormat="1" ht="11.25">
      <c r="A861" s="16">
        <v>1988</v>
      </c>
      <c r="B861" s="20">
        <f>SUM(C861:H861)</f>
        <v>806252.076</v>
      </c>
      <c r="C861" s="20">
        <f>'AUT Data Tables'!C99+'AUT Data Tables'!C210+'AUT Data Tables'!C319</f>
        <v>184030.794</v>
      </c>
      <c r="D861" s="20">
        <f>'AUT Data Tables'!D99+'AUT Data Tables'!D210+'AUT Data Tables'!D319</f>
        <v>30710.178</v>
      </c>
      <c r="E861" s="20">
        <f>'AUT Data Tables'!E99+'AUT Data Tables'!E210+'AUT Data Tables'!E319</f>
        <v>231488.17200000002</v>
      </c>
      <c r="F861" s="20">
        <f>'AUT Data Tables'!F99+'AUT Data Tables'!F210+'AUT Data Tables'!F319</f>
        <v>251040.52800000005</v>
      </c>
      <c r="G861" s="20">
        <f>'AUT Data Tables'!G99+'AUT Data Tables'!G210+'AUT Data Tables'!G319</f>
        <v>108982.404</v>
      </c>
      <c r="H861" s="20">
        <f>'AUT Data Tables'!H99+'AUT Data Tables'!H210+'AUT Data Tables'!H319</f>
        <v>0</v>
      </c>
      <c r="I861" s="29"/>
      <c r="K861" s="20">
        <f>SUM(L861:Q861)</f>
        <v>100224.50643357603</v>
      </c>
      <c r="L861" s="20">
        <f>'AUT Data Tables'!L99+'AUT Data Tables'!L210+'AUT Data Tables'!L319</f>
        <v>39802.41583170717</v>
      </c>
      <c r="M861" s="20">
        <f>'AUT Data Tables'!M99+'AUT Data Tables'!M210+'AUT Data Tables'!M319</f>
        <v>6049.905066000002</v>
      </c>
      <c r="N861" s="20">
        <f>'AUT Data Tables'!N99+'AUT Data Tables'!N210+'AUT Data Tables'!N319</f>
        <v>14134.811930119993</v>
      </c>
      <c r="O861" s="20">
        <f>'AUT Data Tables'!O99+'AUT Data Tables'!O210+'AUT Data Tables'!O319</f>
        <v>19910.1576862848</v>
      </c>
      <c r="P861" s="20">
        <f>'AUT Data Tables'!P99+'AUT Data Tables'!P210+'AUT Data Tables'!P319</f>
        <v>20327.215919464077</v>
      </c>
      <c r="Q861" s="20">
        <f>'AUT Data Tables'!Q99+'AUT Data Tables'!Q210+'AUT Data Tables'!Q319</f>
        <v>0</v>
      </c>
      <c r="S861" s="30">
        <f>L861/C861</f>
        <v>0.2162812807931871</v>
      </c>
      <c r="T861" s="30">
        <f>M861/D861</f>
        <v>0.19700000000000006</v>
      </c>
      <c r="U861" s="30">
        <f>N861/E861</f>
        <v>0.06106062270049803</v>
      </c>
      <c r="V861" s="30">
        <f>O861/F861</f>
        <v>0.07931053143054574</v>
      </c>
      <c r="W861" s="30">
        <f>P861/G861</f>
        <v>0.18651832932097992</v>
      </c>
      <c r="X861" s="30" t="e">
        <f>Q861/H861</f>
        <v>#DIV/0!</v>
      </c>
    </row>
    <row r="862" spans="1:24" s="17" customFormat="1" ht="11.25">
      <c r="A862" s="16">
        <v>1989</v>
      </c>
      <c r="B862" s="20">
        <f>SUM(C862:H862)</f>
        <v>822957.408</v>
      </c>
      <c r="C862" s="20">
        <f>'AUT Data Tables'!C100+'AUT Data Tables'!C211+'AUT Data Tables'!C320</f>
        <v>187422.102</v>
      </c>
      <c r="D862" s="20">
        <f>'AUT Data Tables'!D100+'AUT Data Tables'!D211+'AUT Data Tables'!D320</f>
        <v>31631.273999999998</v>
      </c>
      <c r="E862" s="20">
        <f>'AUT Data Tables'!E100+'AUT Data Tables'!E211+'AUT Data Tables'!E320</f>
        <v>218927.772</v>
      </c>
      <c r="F862" s="20">
        <f>'AUT Data Tables'!F100+'AUT Data Tables'!F211+'AUT Data Tables'!F320</f>
        <v>259790.94000000003</v>
      </c>
      <c r="G862" s="20">
        <f>'AUT Data Tables'!G100+'AUT Data Tables'!G211+'AUT Data Tables'!G320</f>
        <v>125185.32</v>
      </c>
      <c r="H862" s="20">
        <f>'AUT Data Tables'!H100+'AUT Data Tables'!H211+'AUT Data Tables'!H320</f>
        <v>0</v>
      </c>
      <c r="I862" s="29"/>
      <c r="K862" s="20">
        <f>SUM(L862:Q862)</f>
        <v>107608.64677191732</v>
      </c>
      <c r="L862" s="20">
        <f>'AUT Data Tables'!L100+'AUT Data Tables'!L211+'AUT Data Tables'!L320</f>
        <v>42460.2195666389</v>
      </c>
      <c r="M862" s="20">
        <f>'AUT Data Tables'!M100+'AUT Data Tables'!M211+'AUT Data Tables'!M320</f>
        <v>6326.2548</v>
      </c>
      <c r="N862" s="20">
        <f>'AUT Data Tables'!N100+'AUT Data Tables'!N211+'AUT Data Tables'!N320</f>
        <v>13438.505645931291</v>
      </c>
      <c r="O862" s="20">
        <f>'AUT Data Tables'!O100+'AUT Data Tables'!O211+'AUT Data Tables'!O320</f>
        <v>21248.62697862305</v>
      </c>
      <c r="P862" s="20">
        <f>'AUT Data Tables'!P100+'AUT Data Tables'!P211+'AUT Data Tables'!P320</f>
        <v>24135.03978072408</v>
      </c>
      <c r="Q862" s="20">
        <f>'AUT Data Tables'!Q100+'AUT Data Tables'!Q211+'AUT Data Tables'!Q320</f>
        <v>0</v>
      </c>
      <c r="S862" s="30">
        <f>L862/C862</f>
        <v>0.22654862534109718</v>
      </c>
      <c r="T862" s="30">
        <f>M862/D862</f>
        <v>0.2</v>
      </c>
      <c r="U862" s="30">
        <f>N862/E862</f>
        <v>0.06138328419078458</v>
      </c>
      <c r="V862" s="30">
        <f>O862/F862</f>
        <v>0.08179125483984565</v>
      </c>
      <c r="W862" s="30">
        <f>P862/G862</f>
        <v>0.19279448884840555</v>
      </c>
      <c r="X862" s="30" t="e">
        <f>Q862/H862</f>
        <v>#DIV/0!</v>
      </c>
    </row>
    <row r="863" spans="1:24" s="17" customFormat="1" ht="11.25">
      <c r="A863" s="16">
        <v>1990</v>
      </c>
      <c r="B863" s="20">
        <f>SUM(C863:H863)</f>
        <v>880232.8319999999</v>
      </c>
      <c r="C863" s="20">
        <f>'AUT Data Tables'!C101+'AUT Data Tables'!C212+'AUT Data Tables'!C321</f>
        <v>181979.262</v>
      </c>
      <c r="D863" s="20">
        <f>'AUT Data Tables'!D101+'AUT Data Tables'!D212+'AUT Data Tables'!D321</f>
        <v>34268.958</v>
      </c>
      <c r="E863" s="20">
        <f>'AUT Data Tables'!E101+'AUT Data Tables'!E212+'AUT Data Tables'!E321</f>
        <v>236889.14400000003</v>
      </c>
      <c r="F863" s="20">
        <f>'AUT Data Tables'!F101+'AUT Data Tables'!F212+'AUT Data Tables'!F321</f>
        <v>268415.748</v>
      </c>
      <c r="G863" s="20">
        <f>'AUT Data Tables'!G101+'AUT Data Tables'!G212+'AUT Data Tables'!G321</f>
        <v>158679.72</v>
      </c>
      <c r="H863" s="20">
        <f>'AUT Data Tables'!H101+'AUT Data Tables'!H212+'AUT Data Tables'!H321</f>
        <v>0</v>
      </c>
      <c r="I863" s="29"/>
      <c r="K863" s="20">
        <f>SUM(L863:Q863)</f>
        <v>115301.58691635988</v>
      </c>
      <c r="L863" s="20">
        <f>'AUT Data Tables'!L101+'AUT Data Tables'!L212+'AUT Data Tables'!L321</f>
        <v>41067.95760019071</v>
      </c>
      <c r="M863" s="20">
        <f>'AUT Data Tables'!M101+'AUT Data Tables'!M212+'AUT Data Tables'!M321</f>
        <v>6956.598474000002</v>
      </c>
      <c r="N863" s="20">
        <f>'AUT Data Tables'!N101+'AUT Data Tables'!N212+'AUT Data Tables'!N321</f>
        <v>14561.006621110952</v>
      </c>
      <c r="O863" s="20">
        <f>'AUT Data Tables'!O101+'AUT Data Tables'!O212+'AUT Data Tables'!O321</f>
        <v>21626.121645242867</v>
      </c>
      <c r="P863" s="20">
        <f>'AUT Data Tables'!P101+'AUT Data Tables'!P212+'AUT Data Tables'!P321</f>
        <v>31089.90257581536</v>
      </c>
      <c r="Q863" s="20">
        <f>'AUT Data Tables'!Q101+'AUT Data Tables'!Q212+'AUT Data Tables'!Q321</f>
        <v>0</v>
      </c>
      <c r="S863" s="30">
        <f>L863/C863</f>
        <v>0.22567383309967876</v>
      </c>
      <c r="T863" s="30">
        <f>M863/D863</f>
        <v>0.20300000000000007</v>
      </c>
      <c r="U863" s="30">
        <f>N863/E863</f>
        <v>0.061467597776920284</v>
      </c>
      <c r="V863" s="30">
        <f>O863/F863</f>
        <v>0.08056949641137623</v>
      </c>
      <c r="W863" s="30">
        <f>P863/G863</f>
        <v>0.19592864529768114</v>
      </c>
      <c r="X863" s="30" t="e">
        <f>Q863/H863</f>
        <v>#DIV/0!</v>
      </c>
    </row>
    <row r="864" spans="1:24" s="17" customFormat="1" ht="11.25">
      <c r="A864" s="16">
        <v>1991</v>
      </c>
      <c r="B864" s="20">
        <f>SUM(C864:H864)</f>
        <v>940732.0959999999</v>
      </c>
      <c r="C864" s="20">
        <f>'AUT Data Tables'!C102+'AUT Data Tables'!C213+'AUT Data Tables'!C322</f>
        <v>178085.538</v>
      </c>
      <c r="D864" s="20">
        <f>'AUT Data Tables'!D102+'AUT Data Tables'!D213+'AUT Data Tables'!D322</f>
        <v>35357.526</v>
      </c>
      <c r="E864" s="20">
        <f>'AUT Data Tables'!E102+'AUT Data Tables'!E213+'AUT Data Tables'!E322</f>
        <v>256985.784</v>
      </c>
      <c r="F864" s="20">
        <f>'AUT Data Tables'!F102+'AUT Data Tables'!F213+'AUT Data Tables'!F322</f>
        <v>298644.448</v>
      </c>
      <c r="G864" s="20">
        <f>'AUT Data Tables'!G102+'AUT Data Tables'!G213+'AUT Data Tables'!G322</f>
        <v>171658.8</v>
      </c>
      <c r="H864" s="20">
        <f>'AUT Data Tables'!H102+'AUT Data Tables'!H213+'AUT Data Tables'!H322</f>
        <v>0</v>
      </c>
      <c r="I864" s="29"/>
      <c r="K864" s="20">
        <f>SUM(L864:Q864)</f>
        <v>120948.22207241645</v>
      </c>
      <c r="L864" s="20">
        <f>'AUT Data Tables'!L102+'AUT Data Tables'!L213+'AUT Data Tables'!L322</f>
        <v>40975.312320310564</v>
      </c>
      <c r="M864" s="20">
        <f>'AUT Data Tables'!M102+'AUT Data Tables'!M213+'AUT Data Tables'!M322</f>
        <v>7283.650356000003</v>
      </c>
      <c r="N864" s="20">
        <f>'AUT Data Tables'!N102+'AUT Data Tables'!N213+'AUT Data Tables'!N322</f>
        <v>15115.794343153673</v>
      </c>
      <c r="O864" s="20">
        <f>'AUT Data Tables'!O102+'AUT Data Tables'!O213+'AUT Data Tables'!O322</f>
        <v>23972.278982084674</v>
      </c>
      <c r="P864" s="20">
        <f>'AUT Data Tables'!P102+'AUT Data Tables'!P213+'AUT Data Tables'!P322</f>
        <v>33601.18607086752</v>
      </c>
      <c r="Q864" s="20">
        <f>'AUT Data Tables'!Q102+'AUT Data Tables'!Q213+'AUT Data Tables'!Q322</f>
        <v>0</v>
      </c>
      <c r="S864" s="30">
        <f>L864/C864</f>
        <v>0.23008781499321165</v>
      </c>
      <c r="T864" s="30">
        <f>M864/D864</f>
        <v>0.2060000000000001</v>
      </c>
      <c r="U864" s="30">
        <f>N864/E864</f>
        <v>0.058819574016412024</v>
      </c>
      <c r="V864" s="30">
        <f>O864/F864</f>
        <v>0.0802702984857923</v>
      </c>
      <c r="W864" s="30">
        <f>P864/G864</f>
        <v>0.1957440345083825</v>
      </c>
      <c r="X864" s="30" t="e">
        <f>Q864/H864</f>
        <v>#DIV/0!</v>
      </c>
    </row>
    <row r="865" spans="1:24" s="17" customFormat="1" ht="11.25">
      <c r="A865" s="16">
        <v>1992</v>
      </c>
      <c r="B865" s="20">
        <f>SUM(C865:H865)</f>
        <v>883289.196</v>
      </c>
      <c r="C865" s="20">
        <f>'AUT Data Tables'!C103+'AUT Data Tables'!C214+'AUT Data Tables'!C323</f>
        <v>161003.394</v>
      </c>
      <c r="D865" s="20">
        <f>'AUT Data Tables'!D103+'AUT Data Tables'!D214+'AUT Data Tables'!D323</f>
        <v>32384.898</v>
      </c>
      <c r="E865" s="20">
        <f>'AUT Data Tables'!E103+'AUT Data Tables'!E214+'AUT Data Tables'!E323</f>
        <v>246183.84</v>
      </c>
      <c r="F865" s="20">
        <f>'AUT Data Tables'!F103+'AUT Data Tables'!F214+'AUT Data Tables'!F323</f>
        <v>304045.41599999997</v>
      </c>
      <c r="G865" s="20">
        <f>'AUT Data Tables'!G103+'AUT Data Tables'!G214+'AUT Data Tables'!G323</f>
        <v>139671.64800000002</v>
      </c>
      <c r="H865" s="20">
        <f>'AUT Data Tables'!H103+'AUT Data Tables'!H214+'AUT Data Tables'!H323</f>
        <v>0</v>
      </c>
      <c r="I865" s="29"/>
      <c r="K865" s="20">
        <f>SUM(L865:Q865)</f>
        <v>109423.3763326407</v>
      </c>
      <c r="L865" s="20">
        <f>'AUT Data Tables'!L103+'AUT Data Tables'!L214+'AUT Data Tables'!L323</f>
        <v>36862.61986569931</v>
      </c>
      <c r="M865" s="20">
        <f>'AUT Data Tables'!M103+'AUT Data Tables'!M214+'AUT Data Tables'!M323</f>
        <v>6768.443682000002</v>
      </c>
      <c r="N865" s="20">
        <f>'AUT Data Tables'!N103+'AUT Data Tables'!N214+'AUT Data Tables'!N323</f>
        <v>14400.374060856684</v>
      </c>
      <c r="O865" s="20">
        <f>'AUT Data Tables'!O103+'AUT Data Tables'!O214+'AUT Data Tables'!O323</f>
        <v>24301.575856252715</v>
      </c>
      <c r="P865" s="20">
        <f>'AUT Data Tables'!P103+'AUT Data Tables'!P214+'AUT Data Tables'!P323</f>
        <v>27090.362867832002</v>
      </c>
      <c r="Q865" s="20">
        <f>'AUT Data Tables'!Q103+'AUT Data Tables'!Q214+'AUT Data Tables'!Q323</f>
        <v>0</v>
      </c>
      <c r="S865" s="30">
        <f>L865/C865</f>
        <v>0.228955545283097</v>
      </c>
      <c r="T865" s="30">
        <f>M865/D865</f>
        <v>0.20900000000000005</v>
      </c>
      <c r="U865" s="30">
        <f>N865/E865</f>
        <v>0.05849439208055526</v>
      </c>
      <c r="V865" s="30">
        <f>O865/F865</f>
        <v>0.07992745352310365</v>
      </c>
      <c r="W865" s="30">
        <f>P865/G865</f>
        <v>0.19395749427852385</v>
      </c>
      <c r="X865" s="30" t="e">
        <f>Q865/H865</f>
        <v>#DIV/0!</v>
      </c>
    </row>
    <row r="866" spans="1:24" s="17" customFormat="1" ht="11.25">
      <c r="A866" s="16">
        <v>1993</v>
      </c>
      <c r="B866" s="20">
        <f>SUM(C866:H866)</f>
        <v>894761.03</v>
      </c>
      <c r="C866" s="20">
        <f>'AUT Data Tables'!C104+'AUT Data Tables'!C215+'AUT Data Tables'!C324</f>
        <v>162678.114</v>
      </c>
      <c r="D866" s="20">
        <f>'AUT Data Tables'!D104+'AUT Data Tables'!D215+'AUT Data Tables'!D324</f>
        <v>36697.302</v>
      </c>
      <c r="E866" s="20">
        <f>'AUT Data Tables'!E104+'AUT Data Tables'!E215+'AUT Data Tables'!E324</f>
        <v>245304.61200000002</v>
      </c>
      <c r="F866" s="20">
        <f>'AUT Data Tables'!F104+'AUT Data Tables'!F215+'AUT Data Tables'!F324</f>
        <v>309362.654</v>
      </c>
      <c r="G866" s="20">
        <f>'AUT Data Tables'!G104+'AUT Data Tables'!G215+'AUT Data Tables'!G324</f>
        <v>140718.348</v>
      </c>
      <c r="H866" s="20">
        <f>'AUT Data Tables'!H104+'AUT Data Tables'!H215+'AUT Data Tables'!H324</f>
        <v>0</v>
      </c>
      <c r="I866" s="29"/>
      <c r="K866" s="20">
        <f>SUM(L866:Q866)</f>
        <v>112781.54981396685</v>
      </c>
      <c r="L866" s="20">
        <f>'AUT Data Tables'!L104+'AUT Data Tables'!L215+'AUT Data Tables'!L324</f>
        <v>39118.67524403319</v>
      </c>
      <c r="M866" s="20">
        <f>'AUT Data Tables'!M104+'AUT Data Tables'!M215+'AUT Data Tables'!M324</f>
        <v>7769.819668909095</v>
      </c>
      <c r="N866" s="20">
        <f>'AUT Data Tables'!N104+'AUT Data Tables'!N215+'AUT Data Tables'!N324</f>
        <v>14101.636069289836</v>
      </c>
      <c r="O866" s="20">
        <f>'AUT Data Tables'!O104+'AUT Data Tables'!O215+'AUT Data Tables'!O324</f>
        <v>24883.72631492192</v>
      </c>
      <c r="P866" s="20">
        <f>'AUT Data Tables'!P104+'AUT Data Tables'!P215+'AUT Data Tables'!P324</f>
        <v>26907.692516812793</v>
      </c>
      <c r="Q866" s="20">
        <f>'AUT Data Tables'!Q104+'AUT Data Tables'!Q215+'AUT Data Tables'!Q324</f>
        <v>0</v>
      </c>
      <c r="S866" s="30">
        <f>L866/C866</f>
        <v>0.2404667369332373</v>
      </c>
      <c r="T866" s="30">
        <f>M866/D866</f>
        <v>0.21172727272727282</v>
      </c>
      <c r="U866" s="30">
        <f>N866/E866</f>
        <v>0.05748622479747684</v>
      </c>
      <c r="V866" s="30">
        <f>O866/F866</f>
        <v>0.08043545655294877</v>
      </c>
      <c r="W866" s="30">
        <f>P866/G866</f>
        <v>0.19121666008197305</v>
      </c>
      <c r="X866" s="30" t="e">
        <f>Q866/H866</f>
        <v>#DIV/0!</v>
      </c>
    </row>
    <row r="867" spans="1:24" s="17" customFormat="1" ht="11.25">
      <c r="A867" s="16">
        <v>1994</v>
      </c>
      <c r="B867" s="20">
        <f>SUM(C867:H867)</f>
        <v>891244.118</v>
      </c>
      <c r="C867" s="20">
        <f>'AUT Data Tables'!C105+'AUT Data Tables'!C216+'AUT Data Tables'!C325</f>
        <v>167848.812</v>
      </c>
      <c r="D867" s="20">
        <f>'AUT Data Tables'!D105+'AUT Data Tables'!D216+'AUT Data Tables'!D325</f>
        <v>34457.364</v>
      </c>
      <c r="E867" s="20">
        <f>'AUT Data Tables'!E105+'AUT Data Tables'!E216+'AUT Data Tables'!E325</f>
        <v>227845.656</v>
      </c>
      <c r="F867" s="20">
        <f>'AUT Data Tables'!F105+'AUT Data Tables'!F216+'AUT Data Tables'!F325</f>
        <v>304799.042</v>
      </c>
      <c r="G867" s="20">
        <f>'AUT Data Tables'!G105+'AUT Data Tables'!G216+'AUT Data Tables'!G325</f>
        <v>156293.244</v>
      </c>
      <c r="H867" s="20">
        <f>'AUT Data Tables'!H105+'AUT Data Tables'!H216+'AUT Data Tables'!H325</f>
        <v>0</v>
      </c>
      <c r="I867" s="29"/>
      <c r="K867" s="20">
        <f>SUM(L867:Q867)</f>
        <v>117813.83673202537</v>
      </c>
      <c r="L867" s="20">
        <f>'AUT Data Tables'!L105+'AUT Data Tables'!L216+'AUT Data Tables'!L325</f>
        <v>41715.34505752106</v>
      </c>
      <c r="M867" s="20">
        <f>'AUT Data Tables'!M105+'AUT Data Tables'!M216+'AUT Data Tables'!M325</f>
        <v>7380.14087127273</v>
      </c>
      <c r="N867" s="20">
        <f>'AUT Data Tables'!N105+'AUT Data Tables'!N216+'AUT Data Tables'!N325</f>
        <v>13298.135755702497</v>
      </c>
      <c r="O867" s="20">
        <f>'AUT Data Tables'!O105+'AUT Data Tables'!O216+'AUT Data Tables'!O325</f>
        <v>25260.2831905286</v>
      </c>
      <c r="P867" s="20">
        <f>'AUT Data Tables'!P105+'AUT Data Tables'!P216+'AUT Data Tables'!P325</f>
        <v>30159.931857000476</v>
      </c>
      <c r="Q867" s="20">
        <f>'AUT Data Tables'!Q105+'AUT Data Tables'!Q216+'AUT Data Tables'!Q325</f>
        <v>0</v>
      </c>
      <c r="S867" s="30">
        <f>L867/C867</f>
        <v>0.2485292839458468</v>
      </c>
      <c r="T867" s="30">
        <f>M867/D867</f>
        <v>0.21418181818181825</v>
      </c>
      <c r="U867" s="30">
        <f>N867/E867</f>
        <v>0.05836466663074102</v>
      </c>
      <c r="V867" s="30">
        <f>O867/F867</f>
        <v>0.08287520533128381</v>
      </c>
      <c r="W867" s="30">
        <f>P867/G867</f>
        <v>0.19297015715535648</v>
      </c>
      <c r="X867" s="30" t="e">
        <f>Q867/H867</f>
        <v>#DIV/0!</v>
      </c>
    </row>
    <row r="868" spans="1:24" s="17" customFormat="1" ht="11.25">
      <c r="A868" s="16">
        <v>1995</v>
      </c>
      <c r="B868" s="20">
        <f>SUM(C868:H868)</f>
        <v>955762.7060000001</v>
      </c>
      <c r="C868" s="20">
        <f>'AUT Data Tables'!C106+'AUT Data Tables'!C217+'AUT Data Tables'!C326</f>
        <v>176348.01600000003</v>
      </c>
      <c r="D868" s="20">
        <f>'AUT Data Tables'!D106+'AUT Data Tables'!D217+'AUT Data Tables'!D326</f>
        <v>36257.688</v>
      </c>
      <c r="E868" s="20">
        <f>'AUT Data Tables'!E106+'AUT Data Tables'!E217+'AUT Data Tables'!E326</f>
        <v>249742.62000000005</v>
      </c>
      <c r="F868" s="20">
        <f>'AUT Data Tables'!F106+'AUT Data Tables'!F217+'AUT Data Tables'!F326</f>
        <v>325900.514</v>
      </c>
      <c r="G868" s="20">
        <f>'AUT Data Tables'!G106+'AUT Data Tables'!G217+'AUT Data Tables'!G326</f>
        <v>167513.86800000002</v>
      </c>
      <c r="H868" s="20">
        <f>'AUT Data Tables'!H106+'AUT Data Tables'!H217+'AUT Data Tables'!H326</f>
        <v>0</v>
      </c>
      <c r="I868" s="29"/>
      <c r="K868" s="20">
        <f>SUM(L868:Q868)</f>
        <v>127586.44680613233</v>
      </c>
      <c r="L868" s="20">
        <f>'AUT Data Tables'!L106+'AUT Data Tables'!L217+'AUT Data Tables'!L326</f>
        <v>47260.35473809578</v>
      </c>
      <c r="M868" s="20">
        <f>'AUT Data Tables'!M106+'AUT Data Tables'!M217+'AUT Data Tables'!M326</f>
        <v>7817.1575328</v>
      </c>
      <c r="N868" s="20">
        <f>'AUT Data Tables'!N106+'AUT Data Tables'!N217+'AUT Data Tables'!N326</f>
        <v>13890.387730366263</v>
      </c>
      <c r="O868" s="20">
        <f>'AUT Data Tables'!O106+'AUT Data Tables'!O217+'AUT Data Tables'!O326</f>
        <v>26282.743748554785</v>
      </c>
      <c r="P868" s="20">
        <f>'AUT Data Tables'!P106+'AUT Data Tables'!P217+'AUT Data Tables'!P326</f>
        <v>32335.80305631551</v>
      </c>
      <c r="Q868" s="20">
        <f>'AUT Data Tables'!Q106+'AUT Data Tables'!Q217+'AUT Data Tables'!Q326</f>
        <v>0</v>
      </c>
      <c r="S868" s="30">
        <f>L868/C868</f>
        <v>0.2679948196190411</v>
      </c>
      <c r="T868" s="30">
        <f>M868/D868</f>
        <v>0.21559999999999999</v>
      </c>
      <c r="U868" s="30">
        <f>N868/E868</f>
        <v>0.055618811600383865</v>
      </c>
      <c r="V868" s="30">
        <f>O868/F868</f>
        <v>0.08064652438245244</v>
      </c>
      <c r="W868" s="30">
        <f>P868/G868</f>
        <v>0.19303358845678084</v>
      </c>
      <c r="X868" s="30" t="e">
        <f>Q868/H868</f>
        <v>#DIV/0!</v>
      </c>
    </row>
    <row r="869" spans="1:24" s="17" customFormat="1" ht="11.25">
      <c r="A869" s="16">
        <v>1996</v>
      </c>
      <c r="B869" s="20">
        <f>SUM(C869:H869)</f>
        <v>1030748.292</v>
      </c>
      <c r="C869" s="20">
        <f>'AUT Data Tables'!C107+'AUT Data Tables'!C218+'AUT Data Tables'!C327</f>
        <v>179843.994</v>
      </c>
      <c r="D869" s="20">
        <f>'AUT Data Tables'!D107+'AUT Data Tables'!D218+'AUT Data Tables'!D327</f>
        <v>37450.92600000001</v>
      </c>
      <c r="E869" s="20">
        <f>'AUT Data Tables'!E107+'AUT Data Tables'!E218+'AUT Data Tables'!E327</f>
        <v>273649.248</v>
      </c>
      <c r="F869" s="20">
        <f>'AUT Data Tables'!F107+'AUT Data Tables'!F218+'AUT Data Tables'!F327</f>
        <v>360148.53599999996</v>
      </c>
      <c r="G869" s="20">
        <f>'AUT Data Tables'!G107+'AUT Data Tables'!G218+'AUT Data Tables'!G327</f>
        <v>179655.588</v>
      </c>
      <c r="H869" s="20">
        <f>'AUT Data Tables'!H107+'AUT Data Tables'!H218+'AUT Data Tables'!H327</f>
        <v>0</v>
      </c>
      <c r="I869" s="29"/>
      <c r="K869" s="20">
        <f>SUM(L869:Q869)</f>
        <v>138900.80636236712</v>
      </c>
      <c r="L869" s="20">
        <f>'AUT Data Tables'!L107+'AUT Data Tables'!L218+'AUT Data Tables'!L327</f>
        <v>51469.813947882176</v>
      </c>
      <c r="M869" s="20">
        <f>'AUT Data Tables'!M107+'AUT Data Tables'!M218+'AUT Data Tables'!M327</f>
        <v>8126.850942</v>
      </c>
      <c r="N869" s="20">
        <f>'AUT Data Tables'!N107+'AUT Data Tables'!N218+'AUT Data Tables'!N327</f>
        <v>14618.991481805037</v>
      </c>
      <c r="O869" s="20">
        <f>'AUT Data Tables'!O107+'AUT Data Tables'!O218+'AUT Data Tables'!O327</f>
        <v>29419.531367980737</v>
      </c>
      <c r="P869" s="20">
        <f>'AUT Data Tables'!P107+'AUT Data Tables'!P218+'AUT Data Tables'!P327</f>
        <v>35265.618622699185</v>
      </c>
      <c r="Q869" s="20">
        <f>'AUT Data Tables'!Q107+'AUT Data Tables'!Q218+'AUT Data Tables'!Q327</f>
        <v>0</v>
      </c>
      <c r="S869" s="30">
        <f>L869/C869</f>
        <v>0.28619145295384274</v>
      </c>
      <c r="T869" s="30">
        <f>M869/D869</f>
        <v>0.21699999999999997</v>
      </c>
      <c r="U869" s="30">
        <f>N869/E869</f>
        <v>0.053422370383437105</v>
      </c>
      <c r="V869" s="30">
        <f>O869/F869</f>
        <v>0.08168721632115905</v>
      </c>
      <c r="W869" s="30">
        <f>P869/G869</f>
        <v>0.19629569564348417</v>
      </c>
      <c r="X869" s="30" t="e">
        <f>Q869/H869</f>
        <v>#DIV/0!</v>
      </c>
    </row>
    <row r="870" spans="1:24" s="17" customFormat="1" ht="11.25">
      <c r="A870" s="16">
        <v>1997</v>
      </c>
      <c r="B870" s="20">
        <f>SUM(C870:H870)</f>
        <v>1012158.9</v>
      </c>
      <c r="C870" s="20">
        <f>'AUT Data Tables'!C108+'AUT Data Tables'!C219+'AUT Data Tables'!C328</f>
        <v>194895.54000000004</v>
      </c>
      <c r="D870" s="20">
        <f>'AUT Data Tables'!D108+'AUT Data Tables'!D219+'AUT Data Tables'!D328</f>
        <v>38058.012</v>
      </c>
      <c r="E870" s="20">
        <f>'AUT Data Tables'!E108+'AUT Data Tables'!E219+'AUT Data Tables'!E328</f>
        <v>253468.872</v>
      </c>
      <c r="F870" s="20">
        <f>'AUT Data Tables'!F108+'AUT Data Tables'!F219+'AUT Data Tables'!F328</f>
        <v>343945.62</v>
      </c>
      <c r="G870" s="20">
        <f>'AUT Data Tables'!G108+'AUT Data Tables'!G219+'AUT Data Tables'!G328</f>
        <v>181790.856</v>
      </c>
      <c r="H870" s="20">
        <f>'AUT Data Tables'!H108+'AUT Data Tables'!H219+'AUT Data Tables'!H328</f>
        <v>0</v>
      </c>
      <c r="I870" s="29"/>
      <c r="K870" s="20">
        <f>SUM(L870:Q870)</f>
        <v>147386.70394854236</v>
      </c>
      <c r="L870" s="20">
        <f>'AUT Data Tables'!L108+'AUT Data Tables'!L219+'AUT Data Tables'!L328</f>
        <v>58827.50052962918</v>
      </c>
      <c r="M870" s="20">
        <f>'AUT Data Tables'!M108+'AUT Data Tables'!M219+'AUT Data Tables'!M328</f>
        <v>8310.9183705</v>
      </c>
      <c r="N870" s="20">
        <f>'AUT Data Tables'!N108+'AUT Data Tables'!N219+'AUT Data Tables'!N328</f>
        <v>15168.200279684552</v>
      </c>
      <c r="O870" s="20">
        <f>'AUT Data Tables'!O108+'AUT Data Tables'!O219+'AUT Data Tables'!O328</f>
        <v>28429.249262308724</v>
      </c>
      <c r="P870" s="20">
        <f>'AUT Data Tables'!P108+'AUT Data Tables'!P219+'AUT Data Tables'!P328</f>
        <v>36650.83550641991</v>
      </c>
      <c r="Q870" s="20">
        <f>'AUT Data Tables'!Q108+'AUT Data Tables'!Q219+'AUT Data Tables'!Q328</f>
        <v>0</v>
      </c>
      <c r="S870" s="30">
        <f>L870/C870</f>
        <v>0.301841183895892</v>
      </c>
      <c r="T870" s="30">
        <f>M870/D870</f>
        <v>0.21837499999999999</v>
      </c>
      <c r="U870" s="30">
        <f>N870/E870</f>
        <v>0.059842457813457074</v>
      </c>
      <c r="V870" s="30">
        <f>O870/F870</f>
        <v>0.0826562328728266</v>
      </c>
      <c r="W870" s="30">
        <f>P870/G870</f>
        <v>0.20160989563974502</v>
      </c>
      <c r="X870" s="30" t="e">
        <f>Q870/H870</f>
        <v>#DIV/0!</v>
      </c>
    </row>
    <row r="871" spans="1:24" s="17" customFormat="1" ht="11.25">
      <c r="A871" s="16">
        <v>1998</v>
      </c>
      <c r="B871" s="20">
        <f>SUM(C871:H871)</f>
        <v>1032883.56</v>
      </c>
      <c r="C871" s="20">
        <f>'AUT Data Tables'!C109+'AUT Data Tables'!C220+'AUT Data Tables'!C329</f>
        <v>195356.08800000002</v>
      </c>
      <c r="D871" s="20">
        <f>'AUT Data Tables'!D109+'AUT Data Tables'!D220+'AUT Data Tables'!D329</f>
        <v>37555.596</v>
      </c>
      <c r="E871" s="20">
        <f>'AUT Data Tables'!E109+'AUT Data Tables'!E220+'AUT Data Tables'!E329</f>
        <v>254515.572</v>
      </c>
      <c r="F871" s="20">
        <f>'AUT Data Tables'!F109+'AUT Data Tables'!F220+'AUT Data Tables'!F329</f>
        <v>375430.356</v>
      </c>
      <c r="G871" s="20">
        <f>'AUT Data Tables'!G109+'AUT Data Tables'!G220+'AUT Data Tables'!G329</f>
        <v>170025.94800000003</v>
      </c>
      <c r="H871" s="20">
        <f>'AUT Data Tables'!H109+'AUT Data Tables'!H220+'AUT Data Tables'!H329</f>
        <v>0</v>
      </c>
      <c r="I871" s="29"/>
      <c r="K871" s="20">
        <f>SUM(L871:Q871)</f>
        <v>150288.18797607638</v>
      </c>
      <c r="L871" s="20">
        <f>'AUT Data Tables'!L109+'AUT Data Tables'!L220+'AUT Data Tables'!L329</f>
        <v>60501.20280342416</v>
      </c>
      <c r="M871" s="20">
        <f>'AUT Data Tables'!M109+'AUT Data Tables'!M220+'AUT Data Tables'!M329</f>
        <v>8251.500949714286</v>
      </c>
      <c r="N871" s="20">
        <f>'AUT Data Tables'!N109+'AUT Data Tables'!N220+'AUT Data Tables'!N329</f>
        <v>15038.291703931487</v>
      </c>
      <c r="O871" s="20">
        <f>'AUT Data Tables'!O109+'AUT Data Tables'!O220+'AUT Data Tables'!O329</f>
        <v>32277.055629912036</v>
      </c>
      <c r="P871" s="20">
        <f>'AUT Data Tables'!P109+'AUT Data Tables'!P220+'AUT Data Tables'!P329</f>
        <v>34220.1368890944</v>
      </c>
      <c r="Q871" s="20">
        <f>'AUT Data Tables'!Q109+'AUT Data Tables'!Q220+'AUT Data Tables'!Q329</f>
        <v>0</v>
      </c>
      <c r="S871" s="30">
        <f>L871/C871</f>
        <v>0.3096970430909947</v>
      </c>
      <c r="T871" s="30">
        <f>M871/D871</f>
        <v>0.21971428571428572</v>
      </c>
      <c r="U871" s="30">
        <f>N871/E871</f>
        <v>0.05908593955866672</v>
      </c>
      <c r="V871" s="30">
        <f>O871/F871</f>
        <v>0.0859734838008465</v>
      </c>
      <c r="W871" s="30">
        <f>P871/G871</f>
        <v>0.20126420285622754</v>
      </c>
      <c r="X871" s="30" t="e">
        <f>Q871/H871</f>
        <v>#DIV/0!</v>
      </c>
    </row>
    <row r="872" spans="1:24" s="17" customFormat="1" ht="11.25">
      <c r="A872" s="16">
        <v>1999</v>
      </c>
      <c r="B872" s="20">
        <f>SUM(C872:H872)</f>
        <v>1017559.872</v>
      </c>
      <c r="C872" s="20">
        <f>'AUT Data Tables'!C110+'AUT Data Tables'!C221+'AUT Data Tables'!C330</f>
        <v>186333.53399999999</v>
      </c>
      <c r="D872" s="20">
        <f>'AUT Data Tables'!D110+'AUT Data Tables'!D221+'AUT Data Tables'!D330</f>
        <v>34938.846</v>
      </c>
      <c r="E872" s="20">
        <f>'AUT Data Tables'!E110+'AUT Data Tables'!E221+'AUT Data Tables'!E330</f>
        <v>247900.428</v>
      </c>
      <c r="F872" s="20">
        <f>'AUT Data Tables'!F110+'AUT Data Tables'!F221+'AUT Data Tables'!F330</f>
        <v>370238.72400000005</v>
      </c>
      <c r="G872" s="20">
        <f>'AUT Data Tables'!G110+'AUT Data Tables'!G221+'AUT Data Tables'!G330</f>
        <v>178148.34000000003</v>
      </c>
      <c r="H872" s="20">
        <f>'AUT Data Tables'!H110+'AUT Data Tables'!H221+'AUT Data Tables'!H330</f>
        <v>0</v>
      </c>
      <c r="I872" s="29"/>
      <c r="K872" s="20">
        <f>SUM(L872:Q872)</f>
        <v>143951.04354738415</v>
      </c>
      <c r="L872" s="20">
        <f>'AUT Data Tables'!L110+'AUT Data Tables'!L221+'AUT Data Tables'!L330</f>
        <v>53722.8612912338</v>
      </c>
      <c r="M872" s="20">
        <f>'AUT Data Tables'!M110+'AUT Data Tables'!M221+'AUT Data Tables'!M330</f>
        <v>7721.484966000002</v>
      </c>
      <c r="N872" s="20">
        <f>'AUT Data Tables'!N110+'AUT Data Tables'!N221+'AUT Data Tables'!N330</f>
        <v>14207.605905653456</v>
      </c>
      <c r="O872" s="20">
        <f>'AUT Data Tables'!O110+'AUT Data Tables'!O221+'AUT Data Tables'!O330</f>
        <v>32316.39294142651</v>
      </c>
      <c r="P872" s="20">
        <f>'AUT Data Tables'!P110+'AUT Data Tables'!P221+'AUT Data Tables'!P330</f>
        <v>35982.69844307039</v>
      </c>
      <c r="Q872" s="20">
        <f>'AUT Data Tables'!Q110+'AUT Data Tables'!Q221+'AUT Data Tables'!Q330</f>
        <v>0</v>
      </c>
      <c r="S872" s="30">
        <f>L872/C872</f>
        <v>0.2883155819458338</v>
      </c>
      <c r="T872" s="30">
        <f>M872/D872</f>
        <v>0.22100000000000006</v>
      </c>
      <c r="U872" s="30">
        <f>N872/E872</f>
        <v>0.057311744155816684</v>
      </c>
      <c r="V872" s="30">
        <f>O872/F872</f>
        <v>0.08728528607781856</v>
      </c>
      <c r="W872" s="30">
        <f>P872/G872</f>
        <v>0.2019816656336533</v>
      </c>
      <c r="X872" s="30" t="e">
        <f>Q872/H872</f>
        <v>#DIV/0!</v>
      </c>
    </row>
    <row r="873" spans="1:24" s="17" customFormat="1" ht="11.25">
      <c r="A873" s="16">
        <v>2000</v>
      </c>
      <c r="B873" s="20">
        <f>SUM(C873:H873)</f>
        <v>1016010.756</v>
      </c>
      <c r="C873" s="20">
        <f>'AUT Data Tables'!C111+'AUT Data Tables'!C222+'AUT Data Tables'!C331</f>
        <v>187024.35600000003</v>
      </c>
      <c r="D873" s="20">
        <f>'AUT Data Tables'!D111+'AUT Data Tables'!D222+'AUT Data Tables'!D331</f>
        <v>35001.648</v>
      </c>
      <c r="E873" s="20">
        <f>'AUT Data Tables'!E111+'AUT Data Tables'!E222+'AUT Data Tables'!E331</f>
        <v>245388.348</v>
      </c>
      <c r="F873" s="20">
        <f>'AUT Data Tables'!F111+'AUT Data Tables'!F222+'AUT Data Tables'!F331</f>
        <v>390377.232</v>
      </c>
      <c r="G873" s="20">
        <f>'AUT Data Tables'!G111+'AUT Data Tables'!G222+'AUT Data Tables'!G331</f>
        <v>158219.17200000002</v>
      </c>
      <c r="H873" s="20">
        <f>'AUT Data Tables'!H111+'AUT Data Tables'!H222+'AUT Data Tables'!H331</f>
        <v>0</v>
      </c>
      <c r="I873" s="29"/>
      <c r="K873" s="20">
        <f>SUM(L873:Q873)</f>
        <v>144346.19231832007</v>
      </c>
      <c r="L873" s="20">
        <f>'AUT Data Tables'!L111+'AUT Data Tables'!L222+'AUT Data Tables'!L331</f>
        <v>55271.28591244575</v>
      </c>
      <c r="M873" s="20">
        <f>'AUT Data Tables'!M111+'AUT Data Tables'!M222+'AUT Data Tables'!M331</f>
        <v>7777.366185600002</v>
      </c>
      <c r="N873" s="20">
        <f>'AUT Data Tables'!N111+'AUT Data Tables'!N222+'AUT Data Tables'!N331</f>
        <v>14616.911095263571</v>
      </c>
      <c r="O873" s="20">
        <f>'AUT Data Tables'!O111+'AUT Data Tables'!O222+'AUT Data Tables'!O331</f>
        <v>34297.46100370964</v>
      </c>
      <c r="P873" s="20">
        <f>'AUT Data Tables'!P111+'AUT Data Tables'!P222+'AUT Data Tables'!P331</f>
        <v>32383.168121301114</v>
      </c>
      <c r="Q873" s="20">
        <f>'AUT Data Tables'!Q111+'AUT Data Tables'!Q222+'AUT Data Tables'!Q331</f>
        <v>0</v>
      </c>
      <c r="S873" s="30">
        <f>L873/C873</f>
        <v>0.2955298822814593</v>
      </c>
      <c r="T873" s="30">
        <f>M873/D873</f>
        <v>0.22220000000000004</v>
      </c>
      <c r="U873" s="30">
        <f>N873/E873</f>
        <v>0.05956644320888281</v>
      </c>
      <c r="V873" s="30">
        <f>O873/F873</f>
        <v>0.08785722678547411</v>
      </c>
      <c r="W873" s="30">
        <f>P873/G873</f>
        <v>0.20467284534456487</v>
      </c>
      <c r="X873" s="30" t="e">
        <f>Q873/H873</f>
        <v>#DIV/0!</v>
      </c>
    </row>
    <row r="874" spans="1:13" ht="11.25">
      <c r="A874" s="7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1.25">
      <c r="A875" s="7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1.25">
      <c r="A876" s="7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1.25">
      <c r="A877" s="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1:13" s="17" customFormat="1" ht="11.25">
      <c r="A878" s="16" t="s">
        <v>62</v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s="17" customFormat="1" ht="90">
      <c r="A879" s="18" t="s">
        <v>33</v>
      </c>
      <c r="B879" s="18" t="s">
        <v>34</v>
      </c>
      <c r="C879" s="18" t="s">
        <v>35</v>
      </c>
      <c r="D879" s="18" t="s">
        <v>63</v>
      </c>
      <c r="E879" s="18" t="s">
        <v>36</v>
      </c>
      <c r="F879" s="18" t="s">
        <v>36</v>
      </c>
      <c r="G879" s="18" t="s">
        <v>52</v>
      </c>
      <c r="H879" s="16" t="s">
        <v>37</v>
      </c>
      <c r="I879" s="16" t="s">
        <v>65</v>
      </c>
      <c r="J879" s="16"/>
      <c r="K879" s="16"/>
      <c r="L879" s="16"/>
      <c r="M879" s="16"/>
    </row>
    <row r="880" spans="1:13" s="17" customFormat="1" ht="11.25">
      <c r="A880" s="18" t="s">
        <v>5</v>
      </c>
      <c r="B880" s="19" t="s">
        <v>38</v>
      </c>
      <c r="C880" s="19" t="s">
        <v>39</v>
      </c>
      <c r="D880" s="19" t="s">
        <v>40</v>
      </c>
      <c r="E880" s="16" t="s">
        <v>41</v>
      </c>
      <c r="F880" s="16" t="s">
        <v>24</v>
      </c>
      <c r="G880" s="16" t="s">
        <v>18</v>
      </c>
      <c r="H880" s="16" t="s">
        <v>42</v>
      </c>
      <c r="I880" s="16" t="s">
        <v>66</v>
      </c>
      <c r="J880" s="16"/>
      <c r="K880" s="16" t="s">
        <v>55</v>
      </c>
      <c r="L880" s="16" t="s">
        <v>56</v>
      </c>
      <c r="M880" s="16"/>
    </row>
    <row r="881" spans="1:13" s="17" customFormat="1" ht="11.25">
      <c r="A881" s="16">
        <v>1900</v>
      </c>
      <c r="B881" s="20"/>
      <c r="C881" s="20"/>
      <c r="D881" s="20"/>
      <c r="E881" s="8">
        <f>B11+B122+B231+B340</f>
        <v>479033.6042665089</v>
      </c>
      <c r="F881" s="8">
        <f>K11+K122+K231+K340</f>
        <v>20066.25809102683</v>
      </c>
      <c r="G881" s="24">
        <f>F881/E881</f>
        <v>0.04188904058568515</v>
      </c>
      <c r="H881" s="21">
        <v>5.973</v>
      </c>
      <c r="I881" s="22">
        <v>83858</v>
      </c>
      <c r="J881" s="16"/>
      <c r="K881" s="23"/>
      <c r="L881" s="16"/>
      <c r="M881" s="16"/>
    </row>
    <row r="882" spans="1:13" s="17" customFormat="1" ht="11.25">
      <c r="A882" s="16">
        <v>1901</v>
      </c>
      <c r="B882" s="20"/>
      <c r="C882" s="20"/>
      <c r="D882" s="20"/>
      <c r="E882" s="8">
        <f aca="true" t="shared" si="92" ref="E882:E945">B12+B123+B232+B341</f>
        <v>487419.2545797201</v>
      </c>
      <c r="F882" s="8">
        <f aca="true" t="shared" si="93" ref="F882:F945">K12+K123+K232+K341</f>
        <v>20394.362620970154</v>
      </c>
      <c r="G882" s="24">
        <f aca="true" t="shared" si="94" ref="G882:G945">F882/E882</f>
        <v>0.041841520270994026</v>
      </c>
      <c r="H882" s="21">
        <v>6.035</v>
      </c>
      <c r="I882" s="22">
        <v>83858</v>
      </c>
      <c r="J882" s="16"/>
      <c r="K882" s="23">
        <f>(E882-E881)/E881</f>
        <v>0.017505348765774406</v>
      </c>
      <c r="L882" s="16"/>
      <c r="M882" s="16"/>
    </row>
    <row r="883" spans="1:13" s="17" customFormat="1" ht="11.25">
      <c r="A883" s="16">
        <v>1902</v>
      </c>
      <c r="B883" s="20"/>
      <c r="C883" s="20"/>
      <c r="D883" s="20"/>
      <c r="E883" s="8">
        <f t="shared" si="92"/>
        <v>495833.32341489085</v>
      </c>
      <c r="F883" s="8">
        <f t="shared" si="93"/>
        <v>20726.274826322864</v>
      </c>
      <c r="G883" s="24">
        <f t="shared" si="94"/>
        <v>0.04180089124219684</v>
      </c>
      <c r="H883" s="21">
        <v>6.099</v>
      </c>
      <c r="I883" s="22">
        <v>83858</v>
      </c>
      <c r="J883" s="16"/>
      <c r="K883" s="23">
        <f aca="true" t="shared" si="95" ref="K883:K946">(E883-E882)/E882</f>
        <v>0.017262487593818675</v>
      </c>
      <c r="L883" s="16"/>
      <c r="M883" s="16"/>
    </row>
    <row r="884" spans="1:13" s="17" customFormat="1" ht="11.25">
      <c r="A884" s="16">
        <v>1903</v>
      </c>
      <c r="B884" s="20"/>
      <c r="C884" s="20"/>
      <c r="D884" s="20"/>
      <c r="E884" s="8">
        <f t="shared" si="92"/>
        <v>502860.2987363904</v>
      </c>
      <c r="F884" s="8">
        <f t="shared" si="93"/>
        <v>21005.393029639265</v>
      </c>
      <c r="G884" s="24">
        <f t="shared" si="94"/>
        <v>0.04177182625556749</v>
      </c>
      <c r="H884" s="21">
        <v>6.164</v>
      </c>
      <c r="I884" s="22">
        <v>83858</v>
      </c>
      <c r="J884" s="16"/>
      <c r="K884" s="23">
        <f t="shared" si="95"/>
        <v>0.014172051352062351</v>
      </c>
      <c r="L884" s="16"/>
      <c r="M884" s="16"/>
    </row>
    <row r="885" spans="1:13" s="17" customFormat="1" ht="11.25">
      <c r="A885" s="16">
        <v>1904</v>
      </c>
      <c r="B885" s="20"/>
      <c r="C885" s="20"/>
      <c r="D885" s="20"/>
      <c r="E885" s="8">
        <f t="shared" si="92"/>
        <v>511374.00818572124</v>
      </c>
      <c r="F885" s="8">
        <f t="shared" si="93"/>
        <v>21346.627498208916</v>
      </c>
      <c r="G885" s="24">
        <f t="shared" si="94"/>
        <v>0.041743669323248495</v>
      </c>
      <c r="H885" s="21">
        <v>6.228</v>
      </c>
      <c r="I885" s="22">
        <v>83858</v>
      </c>
      <c r="J885" s="16"/>
      <c r="K885" s="23">
        <f t="shared" si="95"/>
        <v>0.016930565945898764</v>
      </c>
      <c r="L885" s="16"/>
      <c r="M885" s="16"/>
    </row>
    <row r="886" spans="1:13" s="17" customFormat="1" ht="11.25">
      <c r="A886" s="16">
        <v>1905</v>
      </c>
      <c r="B886" s="20"/>
      <c r="C886" s="20"/>
      <c r="D886" s="20"/>
      <c r="E886" s="8">
        <f t="shared" si="92"/>
        <v>519955.41244522063</v>
      </c>
      <c r="F886" s="8">
        <f t="shared" si="93"/>
        <v>21698.20591442677</v>
      </c>
      <c r="G886" s="24">
        <f t="shared" si="94"/>
        <v>0.04173089729441515</v>
      </c>
      <c r="H886" s="21">
        <v>6.292</v>
      </c>
      <c r="I886" s="22">
        <v>83858</v>
      </c>
      <c r="J886" s="16"/>
      <c r="K886" s="23">
        <f t="shared" si="95"/>
        <v>0.016781072409106083</v>
      </c>
      <c r="L886" s="16"/>
      <c r="M886" s="16"/>
    </row>
    <row r="887" spans="1:13" s="17" customFormat="1" ht="11.25">
      <c r="A887" s="16">
        <v>1906</v>
      </c>
      <c r="B887" s="20"/>
      <c r="C887" s="20"/>
      <c r="D887" s="20"/>
      <c r="E887" s="8">
        <f t="shared" si="92"/>
        <v>529144.5913660205</v>
      </c>
      <c r="F887" s="8">
        <f t="shared" si="93"/>
        <v>22073.544941503274</v>
      </c>
      <c r="G887" s="24">
        <f t="shared" si="94"/>
        <v>0.041715525967144465</v>
      </c>
      <c r="H887" s="21">
        <v>6.357</v>
      </c>
      <c r="I887" s="22">
        <v>83858</v>
      </c>
      <c r="J887" s="16"/>
      <c r="K887" s="23">
        <f t="shared" si="95"/>
        <v>0.01767301330240116</v>
      </c>
      <c r="L887" s="16"/>
      <c r="M887" s="16"/>
    </row>
    <row r="888" spans="1:13" s="17" customFormat="1" ht="11.25">
      <c r="A888" s="16">
        <v>1907</v>
      </c>
      <c r="B888" s="20"/>
      <c r="C888" s="20"/>
      <c r="D888" s="20"/>
      <c r="E888" s="8">
        <f t="shared" si="92"/>
        <v>538163.2255797891</v>
      </c>
      <c r="F888" s="8">
        <f t="shared" si="93"/>
        <v>22450.816692537333</v>
      </c>
      <c r="G888" s="24">
        <f t="shared" si="94"/>
        <v>0.04171748574672673</v>
      </c>
      <c r="H888" s="21">
        <v>6.421</v>
      </c>
      <c r="I888" s="22">
        <v>83858</v>
      </c>
      <c r="J888" s="16"/>
      <c r="K888" s="23">
        <f t="shared" si="95"/>
        <v>0.017043799295928672</v>
      </c>
      <c r="L888" s="16"/>
      <c r="M888" s="16"/>
    </row>
    <row r="889" spans="1:13" s="17" customFormat="1" ht="11.25">
      <c r="A889" s="16">
        <v>1908</v>
      </c>
      <c r="B889" s="20"/>
      <c r="C889" s="20"/>
      <c r="D889" s="20"/>
      <c r="E889" s="8">
        <f t="shared" si="92"/>
        <v>546705.3685417646</v>
      </c>
      <c r="F889" s="8">
        <f t="shared" si="93"/>
        <v>22872.1815924768</v>
      </c>
      <c r="G889" s="24">
        <f t="shared" si="94"/>
        <v>0.041836394717476647</v>
      </c>
      <c r="H889" s="21">
        <v>6.485</v>
      </c>
      <c r="I889" s="22">
        <v>83858</v>
      </c>
      <c r="J889" s="16"/>
      <c r="K889" s="23">
        <f t="shared" si="95"/>
        <v>0.0158727734559948</v>
      </c>
      <c r="L889" s="16"/>
      <c r="M889" s="16"/>
    </row>
    <row r="890" spans="1:13" s="17" customFormat="1" ht="11.25">
      <c r="A890" s="16">
        <v>1909</v>
      </c>
      <c r="B890" s="20"/>
      <c r="C890" s="20"/>
      <c r="D890" s="20"/>
      <c r="E890" s="8">
        <f t="shared" si="92"/>
        <v>556180.4058824058</v>
      </c>
      <c r="F890" s="8">
        <f t="shared" si="93"/>
        <v>23275.3853677589</v>
      </c>
      <c r="G890" s="24">
        <f t="shared" si="94"/>
        <v>0.041848625233086786</v>
      </c>
      <c r="H890" s="21">
        <v>6.55</v>
      </c>
      <c r="I890" s="22">
        <v>83858</v>
      </c>
      <c r="J890" s="16"/>
      <c r="K890" s="23">
        <f t="shared" si="95"/>
        <v>0.01733115840057354</v>
      </c>
      <c r="L890" s="16"/>
      <c r="M890" s="16"/>
    </row>
    <row r="891" spans="1:13" s="17" customFormat="1" ht="11.25">
      <c r="A891" s="16">
        <v>1910</v>
      </c>
      <c r="B891" s="20"/>
      <c r="C891" s="20"/>
      <c r="D891" s="20"/>
      <c r="E891" s="8">
        <f t="shared" si="92"/>
        <v>564437.2051716466</v>
      </c>
      <c r="F891" s="8">
        <f t="shared" si="93"/>
        <v>23680.057308397452</v>
      </c>
      <c r="G891" s="24">
        <f t="shared" si="94"/>
        <v>0.041953395508710835</v>
      </c>
      <c r="H891" s="21">
        <v>6.614</v>
      </c>
      <c r="I891" s="22">
        <v>83858</v>
      </c>
      <c r="J891" s="16"/>
      <c r="K891" s="23">
        <f t="shared" si="95"/>
        <v>0.014845541486023663</v>
      </c>
      <c r="L891" s="16"/>
      <c r="M891" s="16"/>
    </row>
    <row r="892" spans="1:13" s="17" customFormat="1" ht="11.25">
      <c r="A892" s="16">
        <v>1911</v>
      </c>
      <c r="B892" s="20"/>
      <c r="C892" s="20"/>
      <c r="D892" s="20"/>
      <c r="E892" s="8">
        <f t="shared" si="92"/>
        <v>243371.69692767903</v>
      </c>
      <c r="F892" s="8">
        <f t="shared" si="93"/>
        <v>10865.101517834826</v>
      </c>
      <c r="G892" s="24">
        <f t="shared" si="94"/>
        <v>0.04464406360721365</v>
      </c>
      <c r="H892" s="21">
        <v>6.669</v>
      </c>
      <c r="I892" s="22">
        <v>83858</v>
      </c>
      <c r="J892" s="16"/>
      <c r="K892" s="23">
        <f t="shared" si="95"/>
        <v>-0.5688241407586356</v>
      </c>
      <c r="L892" s="16"/>
      <c r="M892" s="16"/>
    </row>
    <row r="893" spans="1:13" s="17" customFormat="1" ht="11.25">
      <c r="A893" s="16">
        <v>1912</v>
      </c>
      <c r="B893" s="20"/>
      <c r="C893" s="20"/>
      <c r="D893" s="20"/>
      <c r="E893" s="8">
        <f t="shared" si="92"/>
        <v>246210.16587491683</v>
      </c>
      <c r="F893" s="8">
        <f t="shared" si="93"/>
        <v>10905.516486594135</v>
      </c>
      <c r="G893" s="24">
        <f t="shared" si="94"/>
        <v>0.04429352641813543</v>
      </c>
      <c r="H893" s="21">
        <v>6.724</v>
      </c>
      <c r="I893" s="22">
        <v>83858</v>
      </c>
      <c r="J893" s="16"/>
      <c r="K893" s="23">
        <f t="shared" si="95"/>
        <v>0.011663102090631684</v>
      </c>
      <c r="L893" s="16"/>
      <c r="M893" s="16"/>
    </row>
    <row r="894" spans="1:13" s="17" customFormat="1" ht="11.25">
      <c r="A894" s="16">
        <v>1913</v>
      </c>
      <c r="B894" s="20"/>
      <c r="C894" s="20"/>
      <c r="D894" s="20"/>
      <c r="E894" s="8">
        <f t="shared" si="92"/>
        <v>247952.76672992852</v>
      </c>
      <c r="F894" s="8">
        <f t="shared" si="93"/>
        <v>10905.289275618283</v>
      </c>
      <c r="G894" s="24">
        <f t="shared" si="94"/>
        <v>0.04398131716552444</v>
      </c>
      <c r="H894" s="21">
        <v>6.767</v>
      </c>
      <c r="I894" s="22">
        <v>83858</v>
      </c>
      <c r="J894" s="16"/>
      <c r="K894" s="23">
        <f t="shared" si="95"/>
        <v>0.007077696604521998</v>
      </c>
      <c r="L894" s="16"/>
      <c r="M894" s="16"/>
    </row>
    <row r="895" spans="1:13" s="17" customFormat="1" ht="11.25">
      <c r="A895" s="16">
        <v>1914</v>
      </c>
      <c r="B895" s="20"/>
      <c r="C895" s="20"/>
      <c r="D895" s="20"/>
      <c r="E895" s="8">
        <f t="shared" si="92"/>
        <v>245630.56134536158</v>
      </c>
      <c r="F895" s="8">
        <f t="shared" si="93"/>
        <v>10735.967398428631</v>
      </c>
      <c r="G895" s="24">
        <f t="shared" si="94"/>
        <v>0.043707783508802237</v>
      </c>
      <c r="H895" s="21">
        <v>6.806</v>
      </c>
      <c r="I895" s="22">
        <v>83858</v>
      </c>
      <c r="J895" s="16"/>
      <c r="K895" s="23">
        <f t="shared" si="95"/>
        <v>-0.009365515114805321</v>
      </c>
      <c r="L895" s="16"/>
      <c r="M895" s="16"/>
    </row>
    <row r="896" spans="1:13" s="17" customFormat="1" ht="11.25">
      <c r="A896" s="16">
        <v>1915</v>
      </c>
      <c r="B896" s="20"/>
      <c r="C896" s="20"/>
      <c r="D896" s="20"/>
      <c r="E896" s="8">
        <f t="shared" si="92"/>
        <v>248456.4632166234</v>
      </c>
      <c r="F896" s="8">
        <f t="shared" si="93"/>
        <v>10774.506513913924</v>
      </c>
      <c r="G896" s="24">
        <f t="shared" si="94"/>
        <v>0.043365772716968454</v>
      </c>
      <c r="H896" s="21">
        <v>6.843</v>
      </c>
      <c r="I896" s="22">
        <v>83858</v>
      </c>
      <c r="J896" s="16"/>
      <c r="K896" s="23">
        <f t="shared" si="95"/>
        <v>0.011504683520584197</v>
      </c>
      <c r="L896" s="16"/>
      <c r="M896" s="16"/>
    </row>
    <row r="897" spans="1:13" s="17" customFormat="1" ht="11.25">
      <c r="A897" s="16">
        <v>1916</v>
      </c>
      <c r="B897" s="20"/>
      <c r="C897" s="20"/>
      <c r="D897" s="20"/>
      <c r="E897" s="8">
        <f t="shared" si="92"/>
        <v>259815.65274054784</v>
      </c>
      <c r="F897" s="8">
        <f t="shared" si="93"/>
        <v>10797.791410334768</v>
      </c>
      <c r="G897" s="24">
        <f t="shared" si="94"/>
        <v>0.04155943376174281</v>
      </c>
      <c r="H897" s="21">
        <v>6.825</v>
      </c>
      <c r="I897" s="22">
        <v>83858</v>
      </c>
      <c r="J897" s="16"/>
      <c r="K897" s="23">
        <f t="shared" si="95"/>
        <v>0.04571903413927542</v>
      </c>
      <c r="L897" s="16"/>
      <c r="M897" s="16"/>
    </row>
    <row r="898" spans="1:13" s="17" customFormat="1" ht="11.25">
      <c r="A898" s="16">
        <v>1917</v>
      </c>
      <c r="B898" s="20"/>
      <c r="C898" s="20"/>
      <c r="D898" s="20"/>
      <c r="E898" s="8">
        <f t="shared" si="92"/>
        <v>256749.05057350008</v>
      </c>
      <c r="F898" s="8">
        <f t="shared" si="93"/>
        <v>10594.201851623371</v>
      </c>
      <c r="G898" s="24">
        <f t="shared" si="94"/>
        <v>0.04126286670957152</v>
      </c>
      <c r="H898" s="21">
        <v>6.785</v>
      </c>
      <c r="I898" s="22">
        <v>83858</v>
      </c>
      <c r="J898" s="16"/>
      <c r="K898" s="23">
        <f t="shared" si="95"/>
        <v>-0.011802992370556195</v>
      </c>
      <c r="L898" s="16"/>
      <c r="M898" s="16"/>
    </row>
    <row r="899" spans="1:13" s="17" customFormat="1" ht="11.25">
      <c r="A899" s="16">
        <v>1918</v>
      </c>
      <c r="B899" s="20"/>
      <c r="C899" s="20"/>
      <c r="D899" s="20"/>
      <c r="E899" s="8">
        <f t="shared" si="92"/>
        <v>260942.44535168223</v>
      </c>
      <c r="F899" s="8">
        <f t="shared" si="93"/>
        <v>14009.072629314236</v>
      </c>
      <c r="G899" s="24">
        <f t="shared" si="94"/>
        <v>0.05368644648989039</v>
      </c>
      <c r="H899" s="21">
        <v>6.727</v>
      </c>
      <c r="I899" s="22">
        <v>83858</v>
      </c>
      <c r="J899" s="16"/>
      <c r="K899" s="23">
        <f t="shared" si="95"/>
        <v>0.016332659337260903</v>
      </c>
      <c r="L899" s="16"/>
      <c r="M899" s="16"/>
    </row>
    <row r="900" spans="1:13" s="17" customFormat="1" ht="11.25">
      <c r="A900" s="16">
        <v>1919</v>
      </c>
      <c r="B900" s="20"/>
      <c r="C900" s="20"/>
      <c r="D900" s="20"/>
      <c r="E900" s="8">
        <f t="shared" si="92"/>
        <v>261515.9859143612</v>
      </c>
      <c r="F900" s="8">
        <f t="shared" si="93"/>
        <v>13992.575991426676</v>
      </c>
      <c r="G900" s="24">
        <f t="shared" si="94"/>
        <v>0.053505623920095016</v>
      </c>
      <c r="H900" s="21">
        <v>6.42</v>
      </c>
      <c r="I900" s="22">
        <v>83858</v>
      </c>
      <c r="J900" s="16"/>
      <c r="K900" s="23">
        <f t="shared" si="95"/>
        <v>0.002197958104922293</v>
      </c>
      <c r="L900" s="16"/>
      <c r="M900" s="16"/>
    </row>
    <row r="901" spans="1:13" s="17" customFormat="1" ht="11.25">
      <c r="A901" s="16">
        <v>1920</v>
      </c>
      <c r="B901" s="20"/>
      <c r="C901" s="20"/>
      <c r="D901" s="20"/>
      <c r="E901" s="8">
        <f t="shared" si="92"/>
        <v>379622.2595059624</v>
      </c>
      <c r="F901" s="8">
        <f t="shared" si="93"/>
        <v>19390.77911105674</v>
      </c>
      <c r="G901" s="24">
        <f t="shared" si="94"/>
        <v>0.05107914150316622</v>
      </c>
      <c r="H901" s="21">
        <v>6.455</v>
      </c>
      <c r="I901" s="22">
        <v>83858</v>
      </c>
      <c r="J901" s="16"/>
      <c r="K901" s="23">
        <f t="shared" si="95"/>
        <v>0.4516216214418248</v>
      </c>
      <c r="L901" s="16"/>
      <c r="M901" s="16"/>
    </row>
    <row r="902" spans="1:13" s="17" customFormat="1" ht="11.25">
      <c r="A902" s="16">
        <v>1921</v>
      </c>
      <c r="B902" s="20"/>
      <c r="C902" s="20"/>
      <c r="D902" s="20"/>
      <c r="E902" s="8">
        <f t="shared" si="92"/>
        <v>428942.7484039495</v>
      </c>
      <c r="F902" s="8">
        <f t="shared" si="93"/>
        <v>22000.731913892807</v>
      </c>
      <c r="G902" s="24">
        <f t="shared" si="94"/>
        <v>0.05129060229076071</v>
      </c>
      <c r="H902" s="21">
        <v>6.504</v>
      </c>
      <c r="I902" s="22">
        <v>83858</v>
      </c>
      <c r="J902" s="16"/>
      <c r="K902" s="23">
        <f t="shared" si="95"/>
        <v>0.12991990765286623</v>
      </c>
      <c r="L902" s="16"/>
      <c r="M902" s="16"/>
    </row>
    <row r="903" spans="1:13" s="17" customFormat="1" ht="11.25">
      <c r="A903" s="16">
        <v>1922</v>
      </c>
      <c r="B903" s="20"/>
      <c r="C903" s="20"/>
      <c r="D903" s="20"/>
      <c r="E903" s="8">
        <f t="shared" si="92"/>
        <v>451394.87485225865</v>
      </c>
      <c r="F903" s="8">
        <f t="shared" si="93"/>
        <v>23319.18951752247</v>
      </c>
      <c r="G903" s="24">
        <f t="shared" si="94"/>
        <v>0.05166028862236159</v>
      </c>
      <c r="H903" s="21">
        <v>6.528</v>
      </c>
      <c r="I903" s="22">
        <v>83858</v>
      </c>
      <c r="J903" s="16"/>
      <c r="K903" s="23">
        <f t="shared" si="95"/>
        <v>0.05234294444153945</v>
      </c>
      <c r="L903" s="16"/>
      <c r="M903" s="16"/>
    </row>
    <row r="904" spans="1:13" s="17" customFormat="1" ht="11.25">
      <c r="A904" s="16">
        <v>1923</v>
      </c>
      <c r="B904" s="20"/>
      <c r="C904" s="20"/>
      <c r="D904" s="20"/>
      <c r="E904" s="8">
        <f t="shared" si="92"/>
        <v>428139.707374528</v>
      </c>
      <c r="F904" s="8">
        <f t="shared" si="93"/>
        <v>22468.90366494209</v>
      </c>
      <c r="G904" s="24">
        <f t="shared" si="94"/>
        <v>0.05248030789465352</v>
      </c>
      <c r="H904" s="21">
        <v>6.543</v>
      </c>
      <c r="I904" s="22">
        <v>83858</v>
      </c>
      <c r="J904" s="16"/>
      <c r="K904" s="23">
        <f t="shared" si="95"/>
        <v>-0.051518457061219554</v>
      </c>
      <c r="L904" s="16"/>
      <c r="M904" s="16"/>
    </row>
    <row r="905" spans="1:13" s="17" customFormat="1" ht="11.25">
      <c r="A905" s="16">
        <v>1924</v>
      </c>
      <c r="B905" s="20"/>
      <c r="C905" s="20"/>
      <c r="D905" s="20"/>
      <c r="E905" s="8">
        <f t="shared" si="92"/>
        <v>455068.6091667758</v>
      </c>
      <c r="F905" s="8">
        <f t="shared" si="93"/>
        <v>24223.432987402593</v>
      </c>
      <c r="G905" s="24">
        <f t="shared" si="94"/>
        <v>0.053230287696080285</v>
      </c>
      <c r="H905" s="21">
        <v>6.562</v>
      </c>
      <c r="I905" s="22">
        <v>83858</v>
      </c>
      <c r="J905" s="16"/>
      <c r="K905" s="23">
        <f t="shared" si="95"/>
        <v>0.0628974639081792</v>
      </c>
      <c r="L905" s="16"/>
      <c r="M905" s="16"/>
    </row>
    <row r="906" spans="1:13" s="17" customFormat="1" ht="11.25">
      <c r="A906" s="16">
        <v>1925</v>
      </c>
      <c r="B906" s="20"/>
      <c r="C906" s="20"/>
      <c r="D906" s="20"/>
      <c r="E906" s="8">
        <f t="shared" si="92"/>
        <v>447102.3979920291</v>
      </c>
      <c r="F906" s="8">
        <f t="shared" si="93"/>
        <v>24782.066535843827</v>
      </c>
      <c r="G906" s="24">
        <f t="shared" si="94"/>
        <v>0.05542816734408488</v>
      </c>
      <c r="H906" s="21">
        <v>6.582</v>
      </c>
      <c r="I906" s="22">
        <v>83858</v>
      </c>
      <c r="J906" s="16"/>
      <c r="K906" s="23">
        <f t="shared" si="95"/>
        <v>-0.0175055167820358</v>
      </c>
      <c r="L906" s="16"/>
      <c r="M906" s="16"/>
    </row>
    <row r="907" spans="1:13" s="17" customFormat="1" ht="11.25">
      <c r="A907" s="16">
        <v>1926</v>
      </c>
      <c r="B907" s="20"/>
      <c r="C907" s="20"/>
      <c r="D907" s="20"/>
      <c r="E907" s="8">
        <f t="shared" si="92"/>
        <v>441376.5363863103</v>
      </c>
      <c r="F907" s="8">
        <f t="shared" si="93"/>
        <v>24821.88455079549</v>
      </c>
      <c r="G907" s="24">
        <f t="shared" si="94"/>
        <v>0.05623743562360639</v>
      </c>
      <c r="H907" s="21">
        <v>6.603</v>
      </c>
      <c r="I907" s="22">
        <v>83858</v>
      </c>
      <c r="J907" s="16"/>
      <c r="K907" s="23">
        <f t="shared" si="95"/>
        <v>-0.012806600079610556</v>
      </c>
      <c r="L907" s="16"/>
      <c r="M907" s="16"/>
    </row>
    <row r="908" spans="1:13" s="17" customFormat="1" ht="11.25">
      <c r="A908" s="16">
        <v>1927</v>
      </c>
      <c r="B908" s="20"/>
      <c r="C908" s="20"/>
      <c r="D908" s="20"/>
      <c r="E908" s="8">
        <f t="shared" si="92"/>
        <v>465538.8979318007</v>
      </c>
      <c r="F908" s="8">
        <f t="shared" si="93"/>
        <v>26651.9956981609</v>
      </c>
      <c r="G908" s="24">
        <f t="shared" si="94"/>
        <v>0.05724977185916115</v>
      </c>
      <c r="H908" s="21">
        <v>6.623</v>
      </c>
      <c r="I908" s="22">
        <v>83858</v>
      </c>
      <c r="J908" s="16"/>
      <c r="K908" s="23">
        <f t="shared" si="95"/>
        <v>0.05474319442378</v>
      </c>
      <c r="L908" s="16"/>
      <c r="M908" s="16"/>
    </row>
    <row r="909" spans="1:13" s="17" customFormat="1" ht="11.25">
      <c r="A909" s="16">
        <v>1928</v>
      </c>
      <c r="B909" s="20"/>
      <c r="C909" s="20"/>
      <c r="D909" s="20"/>
      <c r="E909" s="8">
        <f t="shared" si="92"/>
        <v>477292.2255931835</v>
      </c>
      <c r="F909" s="8">
        <f t="shared" si="93"/>
        <v>27917.25188488156</v>
      </c>
      <c r="G909" s="24">
        <f t="shared" si="94"/>
        <v>0.058490900098332264</v>
      </c>
      <c r="H909" s="21">
        <v>6.643</v>
      </c>
      <c r="I909" s="22">
        <v>83858</v>
      </c>
      <c r="J909" s="16"/>
      <c r="K909" s="23">
        <f t="shared" si="95"/>
        <v>0.02524671453577355</v>
      </c>
      <c r="L909" s="16"/>
      <c r="M909" s="16"/>
    </row>
    <row r="910" spans="1:13" s="17" customFormat="1" ht="11.25">
      <c r="A910" s="16">
        <v>1929</v>
      </c>
      <c r="B910" s="20"/>
      <c r="C910" s="20"/>
      <c r="D910" s="20"/>
      <c r="E910" s="8">
        <f t="shared" si="92"/>
        <v>503633.9448425796</v>
      </c>
      <c r="F910" s="8">
        <f t="shared" si="93"/>
        <v>29621.285012516826</v>
      </c>
      <c r="G910" s="24">
        <f t="shared" si="94"/>
        <v>0.05881510830604463</v>
      </c>
      <c r="H910" s="21">
        <v>6.664</v>
      </c>
      <c r="I910" s="22">
        <v>83858</v>
      </c>
      <c r="J910" s="16"/>
      <c r="K910" s="23">
        <f t="shared" si="95"/>
        <v>0.05518991895721404</v>
      </c>
      <c r="L910" s="16"/>
      <c r="M910" s="16"/>
    </row>
    <row r="911" spans="1:13" s="17" customFormat="1" ht="11.25">
      <c r="A911" s="16">
        <v>1930</v>
      </c>
      <c r="B911" s="20"/>
      <c r="C911" s="20"/>
      <c r="D911" s="20"/>
      <c r="E911" s="8">
        <f t="shared" si="92"/>
        <v>441104.6734786981</v>
      </c>
      <c r="F911" s="8">
        <f t="shared" si="93"/>
        <v>26333.155681088345</v>
      </c>
      <c r="G911" s="24">
        <f t="shared" si="94"/>
        <v>0.059698201502641816</v>
      </c>
      <c r="H911" s="21">
        <v>6.684</v>
      </c>
      <c r="I911" s="22">
        <v>83858</v>
      </c>
      <c r="J911" s="16"/>
      <c r="K911" s="23">
        <f t="shared" si="95"/>
        <v>-0.12415618924063228</v>
      </c>
      <c r="L911" s="16"/>
      <c r="M911" s="16"/>
    </row>
    <row r="912" spans="1:13" s="17" customFormat="1" ht="11.25">
      <c r="A912" s="16">
        <v>1931</v>
      </c>
      <c r="B912" s="20"/>
      <c r="C912" s="20"/>
      <c r="D912" s="20"/>
      <c r="E912" s="8">
        <f t="shared" si="92"/>
        <v>431231.92953965894</v>
      </c>
      <c r="F912" s="8">
        <f t="shared" si="93"/>
        <v>25132.853232096793</v>
      </c>
      <c r="G912" s="24">
        <f t="shared" si="94"/>
        <v>0.05828152210094037</v>
      </c>
      <c r="H912" s="21">
        <v>6.705</v>
      </c>
      <c r="I912" s="22">
        <v>83858</v>
      </c>
      <c r="J912" s="16"/>
      <c r="K912" s="23">
        <f t="shared" si="95"/>
        <v>-0.022381862021953747</v>
      </c>
      <c r="L912" s="16"/>
      <c r="M912" s="16"/>
    </row>
    <row r="913" spans="1:13" s="17" customFormat="1" ht="11.25">
      <c r="A913" s="16">
        <v>1932</v>
      </c>
      <c r="B913" s="20"/>
      <c r="C913" s="20"/>
      <c r="D913" s="20"/>
      <c r="E913" s="8">
        <f t="shared" si="92"/>
        <v>398329.9418153496</v>
      </c>
      <c r="F913" s="8">
        <f t="shared" si="93"/>
        <v>22965.155180364745</v>
      </c>
      <c r="G913" s="24">
        <f t="shared" si="94"/>
        <v>0.057653600117790055</v>
      </c>
      <c r="H913" s="21">
        <v>6.725</v>
      </c>
      <c r="I913" s="22">
        <v>83858</v>
      </c>
      <c r="J913" s="16"/>
      <c r="K913" s="23">
        <f t="shared" si="95"/>
        <v>-0.076297661352285</v>
      </c>
      <c r="L913" s="16"/>
      <c r="M913" s="16"/>
    </row>
    <row r="914" spans="1:13" s="17" customFormat="1" ht="11.25">
      <c r="A914" s="16">
        <v>1933</v>
      </c>
      <c r="B914" s="20"/>
      <c r="C914" s="20"/>
      <c r="D914" s="20"/>
      <c r="E914" s="8">
        <f t="shared" si="92"/>
        <v>386689.7240267392</v>
      </c>
      <c r="F914" s="8">
        <f t="shared" si="93"/>
        <v>22806.414203512046</v>
      </c>
      <c r="G914" s="24">
        <f t="shared" si="94"/>
        <v>0.05897858874040057</v>
      </c>
      <c r="H914" s="21">
        <v>6.746</v>
      </c>
      <c r="I914" s="22">
        <v>83858</v>
      </c>
      <c r="J914" s="16"/>
      <c r="K914" s="23">
        <f t="shared" si="95"/>
        <v>-0.029222552880562486</v>
      </c>
      <c r="L914" s="16"/>
      <c r="M914" s="16"/>
    </row>
    <row r="915" spans="1:13" s="17" customFormat="1" ht="11.25">
      <c r="A915" s="16">
        <v>1934</v>
      </c>
      <c r="B915" s="20"/>
      <c r="C915" s="20"/>
      <c r="D915" s="20"/>
      <c r="E915" s="8">
        <f t="shared" si="92"/>
        <v>382658.1517725255</v>
      </c>
      <c r="F915" s="8">
        <f t="shared" si="93"/>
        <v>26947.040824919837</v>
      </c>
      <c r="G915" s="24">
        <f t="shared" si="94"/>
        <v>0.0704206631953283</v>
      </c>
      <c r="H915" s="21">
        <v>6.76</v>
      </c>
      <c r="I915" s="22">
        <v>83858</v>
      </c>
      <c r="J915" s="16"/>
      <c r="K915" s="23">
        <f t="shared" si="95"/>
        <v>-0.010425858262359462</v>
      </c>
      <c r="L915" s="16"/>
      <c r="M915" s="16"/>
    </row>
    <row r="916" spans="1:13" s="17" customFormat="1" ht="11.25">
      <c r="A916" s="16">
        <v>1935</v>
      </c>
      <c r="B916" s="20"/>
      <c r="C916" s="20"/>
      <c r="D916" s="20"/>
      <c r="E916" s="8">
        <f t="shared" si="92"/>
        <v>383117.1287927546</v>
      </c>
      <c r="F916" s="8">
        <f t="shared" si="93"/>
        <v>23617.459244654645</v>
      </c>
      <c r="G916" s="24">
        <f t="shared" si="94"/>
        <v>0.06164553205719601</v>
      </c>
      <c r="H916" s="21">
        <v>6.761</v>
      </c>
      <c r="I916" s="22">
        <v>83858</v>
      </c>
      <c r="J916" s="16"/>
      <c r="K916" s="23">
        <f t="shared" si="95"/>
        <v>0.0011994439896368377</v>
      </c>
      <c r="L916" s="16"/>
      <c r="M916" s="16"/>
    </row>
    <row r="917" spans="1:13" s="17" customFormat="1" ht="11.25">
      <c r="A917" s="16">
        <v>1936</v>
      </c>
      <c r="B917" s="20"/>
      <c r="C917" s="20"/>
      <c r="D917" s="20"/>
      <c r="E917" s="8">
        <f t="shared" si="92"/>
        <v>379459.0008534156</v>
      </c>
      <c r="F917" s="8">
        <f t="shared" si="93"/>
        <v>23586.030189389694</v>
      </c>
      <c r="G917" s="24">
        <f t="shared" si="94"/>
        <v>0.062156992287293086</v>
      </c>
      <c r="H917" s="21">
        <v>6.758</v>
      </c>
      <c r="I917" s="22">
        <v>83858</v>
      </c>
      <c r="J917" s="16"/>
      <c r="K917" s="23">
        <f t="shared" si="95"/>
        <v>-0.009548327820440197</v>
      </c>
      <c r="L917" s="16"/>
      <c r="M917" s="16"/>
    </row>
    <row r="918" spans="1:13" s="17" customFormat="1" ht="11.25">
      <c r="A918" s="16">
        <v>1937</v>
      </c>
      <c r="B918" s="20"/>
      <c r="C918" s="20"/>
      <c r="D918" s="20"/>
      <c r="E918" s="8">
        <f t="shared" si="92"/>
        <v>401292.6911086583</v>
      </c>
      <c r="F918" s="8">
        <f t="shared" si="93"/>
        <v>24865.380296498857</v>
      </c>
      <c r="G918" s="24">
        <f t="shared" si="94"/>
        <v>0.061963202538782444</v>
      </c>
      <c r="H918" s="21">
        <v>6.755</v>
      </c>
      <c r="I918" s="22">
        <v>83858</v>
      </c>
      <c r="J918" s="16"/>
      <c r="K918" s="23">
        <f t="shared" si="95"/>
        <v>0.05753899685114353</v>
      </c>
      <c r="L918" s="16"/>
      <c r="M918" s="16"/>
    </row>
    <row r="919" spans="1:13" s="17" customFormat="1" ht="11.25">
      <c r="A919" s="16">
        <v>1938</v>
      </c>
      <c r="B919" s="20"/>
      <c r="C919" s="20"/>
      <c r="D919" s="20"/>
      <c r="E919" s="8">
        <f t="shared" si="92"/>
        <v>415223.03612447367</v>
      </c>
      <c r="F919" s="8">
        <f t="shared" si="93"/>
        <v>29570.129697784945</v>
      </c>
      <c r="G919" s="24">
        <f t="shared" si="94"/>
        <v>0.07121505100916546</v>
      </c>
      <c r="H919" s="21">
        <v>6.753</v>
      </c>
      <c r="I919" s="22">
        <v>83858</v>
      </c>
      <c r="J919" s="16"/>
      <c r="K919" s="23">
        <f t="shared" si="95"/>
        <v>0.03471367738427963</v>
      </c>
      <c r="L919" s="16"/>
      <c r="M919" s="16"/>
    </row>
    <row r="920" spans="1:13" s="17" customFormat="1" ht="11.25">
      <c r="A920" s="16">
        <v>1939</v>
      </c>
      <c r="B920" s="20"/>
      <c r="C920" s="20"/>
      <c r="D920" s="20"/>
      <c r="E920" s="8">
        <f t="shared" si="92"/>
        <v>511277.1501050443</v>
      </c>
      <c r="F920" s="8">
        <f t="shared" si="93"/>
        <v>38125.391802926315</v>
      </c>
      <c r="G920" s="24">
        <f t="shared" si="94"/>
        <v>0.07456893349349424</v>
      </c>
      <c r="H920" s="21">
        <v>6.653</v>
      </c>
      <c r="I920" s="22">
        <v>83858</v>
      </c>
      <c r="J920" s="16"/>
      <c r="K920" s="23">
        <f t="shared" si="95"/>
        <v>0.23133137042949603</v>
      </c>
      <c r="L920" s="23">
        <f>AVERAGE(K882:K919)</f>
        <v>0.0063545040959452565</v>
      </c>
      <c r="M920" s="16"/>
    </row>
    <row r="921" spans="1:13" s="17" customFormat="1" ht="11.25">
      <c r="A921" s="16">
        <v>1940</v>
      </c>
      <c r="B921" s="20"/>
      <c r="C921" s="20"/>
      <c r="D921" s="20"/>
      <c r="E921" s="8">
        <f t="shared" si="92"/>
        <v>569411.6878973951</v>
      </c>
      <c r="F921" s="8">
        <f t="shared" si="93"/>
        <v>43215.1257677107</v>
      </c>
      <c r="G921" s="24">
        <f t="shared" si="94"/>
        <v>0.07589434268075268</v>
      </c>
      <c r="H921" s="21">
        <v>6.705</v>
      </c>
      <c r="I921" s="22">
        <v>83858</v>
      </c>
      <c r="J921" s="16"/>
      <c r="K921" s="23">
        <f t="shared" si="95"/>
        <v>0.1137045490501713</v>
      </c>
      <c r="L921" s="16"/>
      <c r="M921" s="16"/>
    </row>
    <row r="922" spans="1:13" s="17" customFormat="1" ht="11.25">
      <c r="A922" s="16">
        <v>1941</v>
      </c>
      <c r="B922" s="20"/>
      <c r="C922" s="20"/>
      <c r="D922" s="20"/>
      <c r="E922" s="8">
        <f t="shared" si="92"/>
        <v>572946.269437103</v>
      </c>
      <c r="F922" s="8">
        <f t="shared" si="93"/>
        <v>44317.41814538367</v>
      </c>
      <c r="G922" s="24">
        <f t="shared" si="94"/>
        <v>0.07735004224553862</v>
      </c>
      <c r="H922" s="21">
        <v>6.745</v>
      </c>
      <c r="I922" s="22">
        <v>83858</v>
      </c>
      <c r="J922" s="16"/>
      <c r="K922" s="23">
        <f t="shared" si="95"/>
        <v>0.006207427095077038</v>
      </c>
      <c r="L922" s="16"/>
      <c r="M922" s="16"/>
    </row>
    <row r="923" spans="1:13" s="17" customFormat="1" ht="11.25">
      <c r="A923" s="16">
        <v>1942</v>
      </c>
      <c r="B923" s="20"/>
      <c r="C923" s="20"/>
      <c r="D923" s="20"/>
      <c r="E923" s="8">
        <f t="shared" si="92"/>
        <v>570950.9540436575</v>
      </c>
      <c r="F923" s="8">
        <f t="shared" si="93"/>
        <v>45924.469204425724</v>
      </c>
      <c r="G923" s="24">
        <f t="shared" si="94"/>
        <v>0.0804350511706372</v>
      </c>
      <c r="H923" s="21">
        <v>6.783</v>
      </c>
      <c r="I923" s="22">
        <v>83858</v>
      </c>
      <c r="J923" s="16"/>
      <c r="K923" s="23">
        <f t="shared" si="95"/>
        <v>-0.003482552378612657</v>
      </c>
      <c r="L923" s="16"/>
      <c r="M923" s="16"/>
    </row>
    <row r="924" spans="1:13" s="17" customFormat="1" ht="11.25">
      <c r="A924" s="16">
        <v>1943</v>
      </c>
      <c r="B924" s="20"/>
      <c r="C924" s="20"/>
      <c r="D924" s="20"/>
      <c r="E924" s="8">
        <f t="shared" si="92"/>
        <v>579591.0029625274</v>
      </c>
      <c r="F924" s="8">
        <f t="shared" si="93"/>
        <v>49337.91609683771</v>
      </c>
      <c r="G924" s="24">
        <f t="shared" si="94"/>
        <v>0.08512540022990588</v>
      </c>
      <c r="H924" s="21">
        <v>6.808</v>
      </c>
      <c r="I924" s="22">
        <v>83858</v>
      </c>
      <c r="J924" s="16"/>
      <c r="K924" s="23">
        <f t="shared" si="95"/>
        <v>0.015132734007498079</v>
      </c>
      <c r="L924" s="16"/>
      <c r="M924" s="16"/>
    </row>
    <row r="925" spans="1:13" s="17" customFormat="1" ht="11.25">
      <c r="A925" s="16">
        <v>1944</v>
      </c>
      <c r="B925" s="20"/>
      <c r="C925" s="20"/>
      <c r="D925" s="20"/>
      <c r="E925" s="8">
        <f t="shared" si="92"/>
        <v>556758.9559168338</v>
      </c>
      <c r="F925" s="8">
        <f t="shared" si="93"/>
        <v>48575.40395227329</v>
      </c>
      <c r="G925" s="24">
        <f t="shared" si="94"/>
        <v>0.08724674014858465</v>
      </c>
      <c r="H925" s="21">
        <v>6.834</v>
      </c>
      <c r="I925" s="22">
        <v>83858</v>
      </c>
      <c r="J925" s="16"/>
      <c r="K925" s="23">
        <f t="shared" si="95"/>
        <v>-0.039393377276371884</v>
      </c>
      <c r="L925" s="16"/>
      <c r="M925" s="16"/>
    </row>
    <row r="926" spans="1:13" s="17" customFormat="1" ht="11.25">
      <c r="A926" s="16">
        <v>1945</v>
      </c>
      <c r="B926" s="20"/>
      <c r="C926" s="20"/>
      <c r="D926" s="20"/>
      <c r="E926" s="8">
        <f t="shared" si="92"/>
        <v>262352.8186718047</v>
      </c>
      <c r="F926" s="8">
        <f t="shared" si="93"/>
        <v>16840.315512005996</v>
      </c>
      <c r="G926" s="24">
        <f t="shared" si="94"/>
        <v>0.06418957340447984</v>
      </c>
      <c r="H926" s="21">
        <v>6.799</v>
      </c>
      <c r="I926" s="22">
        <v>83858</v>
      </c>
      <c r="J926" s="16"/>
      <c r="K926" s="23">
        <f t="shared" si="95"/>
        <v>-0.5287856335606144</v>
      </c>
      <c r="L926" s="16"/>
      <c r="M926" s="16"/>
    </row>
    <row r="927" spans="1:13" s="17" customFormat="1" ht="11.25">
      <c r="A927" s="16">
        <v>1946</v>
      </c>
      <c r="B927" s="20"/>
      <c r="C927" s="20"/>
      <c r="D927" s="20"/>
      <c r="E927" s="8">
        <f t="shared" si="92"/>
        <v>340837.37574694934</v>
      </c>
      <c r="F927" s="8">
        <f t="shared" si="93"/>
        <v>24751.0457886106</v>
      </c>
      <c r="G927" s="24">
        <f t="shared" si="94"/>
        <v>0.07261834396643965</v>
      </c>
      <c r="H927" s="21">
        <v>7</v>
      </c>
      <c r="I927" s="22">
        <v>83858</v>
      </c>
      <c r="J927" s="16"/>
      <c r="K927" s="23">
        <f t="shared" si="95"/>
        <v>0.299156523160235</v>
      </c>
      <c r="L927" s="16"/>
      <c r="M927" s="16"/>
    </row>
    <row r="928" spans="1:13" s="17" customFormat="1" ht="11.25">
      <c r="A928" s="16">
        <v>1947</v>
      </c>
      <c r="B928" s="20"/>
      <c r="C928" s="20"/>
      <c r="D928" s="20"/>
      <c r="E928" s="8">
        <f t="shared" si="92"/>
        <v>391483.08060283103</v>
      </c>
      <c r="F928" s="8">
        <f t="shared" si="93"/>
        <v>28228.0074116389</v>
      </c>
      <c r="G928" s="24">
        <f t="shared" si="94"/>
        <v>0.07210530623231938</v>
      </c>
      <c r="H928" s="21">
        <v>6.971</v>
      </c>
      <c r="I928" s="22">
        <v>83858</v>
      </c>
      <c r="J928" s="16"/>
      <c r="K928" s="23">
        <f t="shared" si="95"/>
        <v>0.1485919927205489</v>
      </c>
      <c r="L928" s="16"/>
      <c r="M928" s="16"/>
    </row>
    <row r="929" spans="1:13" s="17" customFormat="1" ht="11.25">
      <c r="A929" s="16">
        <v>1948</v>
      </c>
      <c r="B929" s="20"/>
      <c r="C929" s="20"/>
      <c r="D929" s="20"/>
      <c r="E929" s="8">
        <f t="shared" si="92"/>
        <v>488315.24368823925</v>
      </c>
      <c r="F929" s="8">
        <f t="shared" si="93"/>
        <v>37159.35926257049</v>
      </c>
      <c r="G929" s="24">
        <f t="shared" si="94"/>
        <v>0.07609706996223646</v>
      </c>
      <c r="H929" s="21">
        <v>6.956</v>
      </c>
      <c r="I929" s="22">
        <v>83858</v>
      </c>
      <c r="J929" s="16"/>
      <c r="K929" s="23">
        <f t="shared" si="95"/>
        <v>0.24734699373546304</v>
      </c>
      <c r="L929" s="16"/>
      <c r="M929" s="16"/>
    </row>
    <row r="930" spans="1:13" s="17" customFormat="1" ht="11.25">
      <c r="A930" s="16">
        <v>1949</v>
      </c>
      <c r="B930" s="20"/>
      <c r="C930" s="20"/>
      <c r="D930" s="20"/>
      <c r="E930" s="8">
        <f t="shared" si="92"/>
        <v>524040.533365643</v>
      </c>
      <c r="F930" s="8">
        <f t="shared" si="93"/>
        <v>39664.73851110028</v>
      </c>
      <c r="G930" s="24">
        <f t="shared" si="94"/>
        <v>0.07569021093913109</v>
      </c>
      <c r="H930" s="21">
        <v>6.943</v>
      </c>
      <c r="I930" s="22">
        <v>83858</v>
      </c>
      <c r="J930" s="16"/>
      <c r="K930" s="23">
        <f t="shared" si="95"/>
        <v>0.07316029990702536</v>
      </c>
      <c r="L930" s="16"/>
      <c r="M930" s="16"/>
    </row>
    <row r="931" spans="1:13" s="17" customFormat="1" ht="11.25">
      <c r="A931" s="16">
        <v>1950</v>
      </c>
      <c r="B931" s="20">
        <v>25702</v>
      </c>
      <c r="C931" s="20">
        <v>61603.446784</v>
      </c>
      <c r="D931" s="20">
        <v>7133776.985113824</v>
      </c>
      <c r="E931" s="8">
        <f t="shared" si="92"/>
        <v>531524.7699819027</v>
      </c>
      <c r="F931" s="8">
        <f t="shared" si="93"/>
        <v>41196.13917220495</v>
      </c>
      <c r="G931" s="24">
        <f t="shared" si="94"/>
        <v>0.07750558675488933</v>
      </c>
      <c r="H931" s="21">
        <v>6.9351</v>
      </c>
      <c r="I931" s="22">
        <v>83858</v>
      </c>
      <c r="J931" s="16"/>
      <c r="K931" s="23">
        <f t="shared" si="95"/>
        <v>0.014281789555842691</v>
      </c>
      <c r="L931" s="16"/>
      <c r="M931" s="16"/>
    </row>
    <row r="932" spans="1:13" s="17" customFormat="1" ht="11.25">
      <c r="A932" s="16">
        <v>1951</v>
      </c>
      <c r="B932" s="20">
        <v>27460</v>
      </c>
      <c r="C932" s="20">
        <v>66948.3401216</v>
      </c>
      <c r="D932" s="20">
        <v>7140087.274648558</v>
      </c>
      <c r="E932" s="8">
        <f t="shared" si="92"/>
        <v>574567.4859347309</v>
      </c>
      <c r="F932" s="8">
        <f t="shared" si="93"/>
        <v>46117.31084436239</v>
      </c>
      <c r="G932" s="24">
        <f t="shared" si="94"/>
        <v>0.08026439360615192</v>
      </c>
      <c r="H932" s="21">
        <v>6.935451</v>
      </c>
      <c r="I932" s="22">
        <v>83858</v>
      </c>
      <c r="J932" s="16"/>
      <c r="K932" s="23">
        <f t="shared" si="95"/>
        <v>0.08097969912915572</v>
      </c>
      <c r="L932" s="16"/>
      <c r="M932" s="16"/>
    </row>
    <row r="933" spans="1:13" s="17" customFormat="1" ht="11.25">
      <c r="A933" s="16">
        <v>1952</v>
      </c>
      <c r="B933" s="20">
        <v>27484</v>
      </c>
      <c r="C933" s="20">
        <v>70590.7326976</v>
      </c>
      <c r="D933" s="20">
        <v>7146397.564183293</v>
      </c>
      <c r="E933" s="8">
        <f t="shared" si="92"/>
        <v>570369.43406605</v>
      </c>
      <c r="F933" s="8">
        <f t="shared" si="93"/>
        <v>45831.8691401205</v>
      </c>
      <c r="G933" s="24">
        <f t="shared" si="94"/>
        <v>0.08035470767322547</v>
      </c>
      <c r="H933" s="21">
        <v>6.927772</v>
      </c>
      <c r="I933" s="22">
        <v>83858</v>
      </c>
      <c r="J933" s="16"/>
      <c r="K933" s="23">
        <f t="shared" si="95"/>
        <v>-0.007306455675700645</v>
      </c>
      <c r="L933" s="16"/>
      <c r="M933" s="16"/>
    </row>
    <row r="934" spans="1:13" s="17" customFormat="1" ht="11.25">
      <c r="A934" s="16">
        <v>1953</v>
      </c>
      <c r="B934" s="20">
        <v>28680</v>
      </c>
      <c r="C934" s="20">
        <v>72660.2481664</v>
      </c>
      <c r="D934" s="20">
        <v>7152707.8537180275</v>
      </c>
      <c r="E934" s="8">
        <f t="shared" si="92"/>
        <v>582625.2565596246</v>
      </c>
      <c r="F934" s="8">
        <f t="shared" si="93"/>
        <v>49932.90690626879</v>
      </c>
      <c r="G934" s="24">
        <f t="shared" si="94"/>
        <v>0.08570329958079799</v>
      </c>
      <c r="H934" s="21">
        <v>6.932483</v>
      </c>
      <c r="I934" s="22">
        <v>83858</v>
      </c>
      <c r="J934" s="16"/>
      <c r="K934" s="23">
        <f t="shared" si="95"/>
        <v>0.02148751626854417</v>
      </c>
      <c r="L934" s="16"/>
      <c r="M934" s="16"/>
    </row>
    <row r="935" spans="1:13" s="17" customFormat="1" ht="11.25">
      <c r="A935" s="16">
        <v>1954</v>
      </c>
      <c r="B935" s="20">
        <v>31611</v>
      </c>
      <c r="C935" s="20">
        <v>76265.1475968</v>
      </c>
      <c r="D935" s="20">
        <v>7159018.143252762</v>
      </c>
      <c r="E935" s="8">
        <f t="shared" si="92"/>
        <v>628963.3656140063</v>
      </c>
      <c r="F935" s="8">
        <f t="shared" si="93"/>
        <v>55274.8009407083</v>
      </c>
      <c r="G935" s="24">
        <f t="shared" si="94"/>
        <v>0.08788238546572258</v>
      </c>
      <c r="H935" s="21">
        <v>6.940209</v>
      </c>
      <c r="I935" s="22">
        <v>83858</v>
      </c>
      <c r="J935" s="16"/>
      <c r="K935" s="23">
        <f t="shared" si="95"/>
        <v>0.07953329954833427</v>
      </c>
      <c r="L935" s="16"/>
      <c r="M935" s="16"/>
    </row>
    <row r="936" spans="1:13" s="17" customFormat="1" ht="11.25">
      <c r="A936" s="16">
        <v>1955</v>
      </c>
      <c r="B936" s="20">
        <v>35105</v>
      </c>
      <c r="C936" s="20">
        <v>82272.7671808</v>
      </c>
      <c r="D936" s="20">
        <v>7165328.432787497</v>
      </c>
      <c r="E936" s="8">
        <f t="shared" si="92"/>
        <v>658635.0343351796</v>
      </c>
      <c r="F936" s="8">
        <f t="shared" si="93"/>
        <v>61365.16899271752</v>
      </c>
      <c r="G936" s="24">
        <f t="shared" si="94"/>
        <v>0.09317021687839454</v>
      </c>
      <c r="H936" s="21">
        <v>6.946885</v>
      </c>
      <c r="I936" s="22">
        <v>83858</v>
      </c>
      <c r="J936" s="16"/>
      <c r="K936" s="23">
        <f t="shared" si="95"/>
        <v>0.04717551187135875</v>
      </c>
      <c r="L936" s="16"/>
      <c r="M936" s="16"/>
    </row>
    <row r="937" spans="1:13" s="17" customFormat="1" ht="11.25">
      <c r="A937" s="16">
        <v>1956</v>
      </c>
      <c r="B937" s="20">
        <v>37520</v>
      </c>
      <c r="C937" s="20">
        <v>87221.2529152</v>
      </c>
      <c r="D937" s="20">
        <v>7171638.722322231</v>
      </c>
      <c r="E937" s="8">
        <f t="shared" si="92"/>
        <v>686863.5996921307</v>
      </c>
      <c r="F937" s="8">
        <f t="shared" si="93"/>
        <v>66624.82467879524</v>
      </c>
      <c r="G937" s="24">
        <f t="shared" si="94"/>
        <v>0.09699862492153921</v>
      </c>
      <c r="H937" s="21">
        <v>6.952359</v>
      </c>
      <c r="I937" s="22">
        <v>83858</v>
      </c>
      <c r="J937" s="16"/>
      <c r="K937" s="23">
        <f t="shared" si="95"/>
        <v>0.04285919194299276</v>
      </c>
      <c r="L937" s="16"/>
      <c r="M937" s="16"/>
    </row>
    <row r="938" spans="1:13" s="17" customFormat="1" ht="11.25">
      <c r="A938" s="16">
        <v>1957</v>
      </c>
      <c r="B938" s="20">
        <v>39818</v>
      </c>
      <c r="C938" s="20">
        <v>92764.7072256</v>
      </c>
      <c r="D938" s="20">
        <v>7177949.011856966</v>
      </c>
      <c r="E938" s="8">
        <f t="shared" si="92"/>
        <v>707526.5683445609</v>
      </c>
      <c r="F938" s="8">
        <f t="shared" si="93"/>
        <v>70425.36033384758</v>
      </c>
      <c r="G938" s="24">
        <f t="shared" si="94"/>
        <v>0.09953740747662056</v>
      </c>
      <c r="H938" s="21">
        <v>6.96586</v>
      </c>
      <c r="I938" s="22">
        <v>83858</v>
      </c>
      <c r="J938" s="16"/>
      <c r="K938" s="23">
        <f t="shared" si="95"/>
        <v>0.030083074225642294</v>
      </c>
      <c r="L938" s="16"/>
      <c r="M938" s="16"/>
    </row>
    <row r="939" spans="1:13" s="17" customFormat="1" ht="11.25">
      <c r="A939" s="16">
        <v>1958</v>
      </c>
      <c r="B939" s="20">
        <v>41272</v>
      </c>
      <c r="C939" s="20">
        <v>98526.4881664</v>
      </c>
      <c r="D939" s="20">
        <v>7184259.3013917</v>
      </c>
      <c r="E939" s="8">
        <f t="shared" si="92"/>
        <v>687700.8489486456</v>
      </c>
      <c r="F939" s="8">
        <f t="shared" si="93"/>
        <v>70545.49791407758</v>
      </c>
      <c r="G939" s="24">
        <f t="shared" si="94"/>
        <v>0.10258166471937219</v>
      </c>
      <c r="H939" s="21">
        <v>6.987358</v>
      </c>
      <c r="I939" s="22">
        <v>83858</v>
      </c>
      <c r="J939" s="16"/>
      <c r="K939" s="23">
        <f t="shared" si="95"/>
        <v>-0.028021165964555384</v>
      </c>
      <c r="L939" s="16"/>
      <c r="M939" s="16"/>
    </row>
    <row r="940" spans="1:13" s="17" customFormat="1" ht="11.25">
      <c r="A940" s="16">
        <v>1959</v>
      </c>
      <c r="B940" s="20">
        <v>42445</v>
      </c>
      <c r="C940" s="20">
        <v>104420.2979328</v>
      </c>
      <c r="D940" s="20">
        <v>7190569.590926435</v>
      </c>
      <c r="E940" s="8">
        <f t="shared" si="92"/>
        <v>708612.5163881568</v>
      </c>
      <c r="F940" s="8">
        <f t="shared" si="93"/>
        <v>76203.71460758278</v>
      </c>
      <c r="G940" s="24">
        <f t="shared" si="94"/>
        <v>0.1075393291047101</v>
      </c>
      <c r="H940" s="21">
        <v>7.014331</v>
      </c>
      <c r="I940" s="22">
        <v>83858</v>
      </c>
      <c r="J940" s="16"/>
      <c r="K940" s="23">
        <f t="shared" si="95"/>
        <v>0.030408087283127303</v>
      </c>
      <c r="L940" s="16"/>
      <c r="M940" s="16"/>
    </row>
    <row r="941" spans="1:13" s="17" customFormat="1" ht="11.25">
      <c r="A941" s="16">
        <v>1960</v>
      </c>
      <c r="B941" s="20">
        <v>45939</v>
      </c>
      <c r="C941" s="20">
        <v>113431.2030208</v>
      </c>
      <c r="D941" s="20">
        <v>7196879.880461172</v>
      </c>
      <c r="E941" s="8">
        <f t="shared" si="92"/>
        <v>777499.795536956</v>
      </c>
      <c r="F941" s="8">
        <f t="shared" si="93"/>
        <v>83944.0934898426</v>
      </c>
      <c r="G941" s="24">
        <f t="shared" si="94"/>
        <v>0.1079667081222436</v>
      </c>
      <c r="H941" s="21">
        <v>7.047437</v>
      </c>
      <c r="I941" s="22">
        <v>83858</v>
      </c>
      <c r="J941" s="16"/>
      <c r="K941" s="23">
        <f t="shared" si="95"/>
        <v>0.0972143132609654</v>
      </c>
      <c r="L941" s="16"/>
      <c r="M941" s="16"/>
    </row>
    <row r="942" spans="1:13" s="17" customFormat="1" ht="11.25">
      <c r="A942" s="16">
        <v>1961</v>
      </c>
      <c r="B942" s="20">
        <v>48378</v>
      </c>
      <c r="C942" s="20">
        <v>123741.1037184</v>
      </c>
      <c r="D942" s="20">
        <v>7130878.436267405</v>
      </c>
      <c r="E942" s="8">
        <f t="shared" si="92"/>
        <v>785278.6598935393</v>
      </c>
      <c r="F942" s="8">
        <f t="shared" si="93"/>
        <v>89149.5224510742</v>
      </c>
      <c r="G942" s="24">
        <f t="shared" si="94"/>
        <v>0.11352597110325174</v>
      </c>
      <c r="H942" s="21">
        <v>7.086299</v>
      </c>
      <c r="I942" s="22">
        <v>83858</v>
      </c>
      <c r="J942" s="16"/>
      <c r="K942" s="23">
        <f t="shared" si="95"/>
        <v>0.010004972864605046</v>
      </c>
      <c r="L942" s="16"/>
      <c r="M942" s="16"/>
    </row>
    <row r="943" spans="1:13" s="17" customFormat="1" ht="11.25">
      <c r="A943" s="16">
        <v>1962</v>
      </c>
      <c r="B943" s="20">
        <v>49550</v>
      </c>
      <c r="C943" s="20">
        <v>134045.3945344</v>
      </c>
      <c r="D943" s="20">
        <v>7064876.992073638</v>
      </c>
      <c r="E943" s="8">
        <f t="shared" si="92"/>
        <v>823736.6350511692</v>
      </c>
      <c r="F943" s="8">
        <f t="shared" si="93"/>
        <v>95066.45130795069</v>
      </c>
      <c r="G943" s="24">
        <f t="shared" si="94"/>
        <v>0.11540879361526189</v>
      </c>
      <c r="H943" s="21">
        <v>7.129864</v>
      </c>
      <c r="I943" s="22">
        <v>83858</v>
      </c>
      <c r="J943" s="16"/>
      <c r="K943" s="23">
        <f t="shared" si="95"/>
        <v>0.04897366644707205</v>
      </c>
      <c r="L943" s="16"/>
      <c r="M943" s="16"/>
    </row>
    <row r="944" spans="1:13" s="17" customFormat="1" ht="11.25">
      <c r="A944" s="16">
        <v>1963</v>
      </c>
      <c r="B944" s="20">
        <v>51567</v>
      </c>
      <c r="C944" s="20">
        <v>144462.8004864</v>
      </c>
      <c r="D944" s="20">
        <v>6998875.547879872</v>
      </c>
      <c r="E944" s="8">
        <f t="shared" si="92"/>
        <v>855948.5003421558</v>
      </c>
      <c r="F944" s="8">
        <f t="shared" si="93"/>
        <v>101303.76301272192</v>
      </c>
      <c r="G944" s="24">
        <f t="shared" si="94"/>
        <v>0.11835263800593947</v>
      </c>
      <c r="H944" s="21">
        <v>7.175811</v>
      </c>
      <c r="I944" s="22">
        <v>83858</v>
      </c>
      <c r="J944" s="16"/>
      <c r="K944" s="23">
        <f t="shared" si="95"/>
        <v>0.03910456803828527</v>
      </c>
      <c r="L944" s="16"/>
      <c r="M944" s="16"/>
    </row>
    <row r="945" spans="1:13" s="17" customFormat="1" ht="11.25">
      <c r="A945" s="16">
        <v>1964</v>
      </c>
      <c r="B945" s="20">
        <v>54662</v>
      </c>
      <c r="C945" s="20">
        <v>155975.6013568</v>
      </c>
      <c r="D945" s="20">
        <v>6932874.103686105</v>
      </c>
      <c r="E945" s="8">
        <f t="shared" si="92"/>
        <v>869700.5535583872</v>
      </c>
      <c r="F945" s="8">
        <f t="shared" si="93"/>
        <v>109222.10013339136</v>
      </c>
      <c r="G945" s="24">
        <f t="shared" si="94"/>
        <v>0.12558586939666555</v>
      </c>
      <c r="H945" s="21">
        <v>7.223801</v>
      </c>
      <c r="I945" s="22">
        <v>83858</v>
      </c>
      <c r="J945" s="16"/>
      <c r="K945" s="23">
        <f t="shared" si="95"/>
        <v>0.01606644933747086</v>
      </c>
      <c r="L945" s="16"/>
      <c r="M945" s="16"/>
    </row>
    <row r="946" spans="1:13" s="17" customFormat="1" ht="11.25">
      <c r="A946" s="16">
        <v>1965</v>
      </c>
      <c r="B946" s="20">
        <v>56234</v>
      </c>
      <c r="C946" s="20">
        <v>167922.499584</v>
      </c>
      <c r="D946" s="20">
        <v>6866872.659492339</v>
      </c>
      <c r="E946" s="8">
        <f aca="true" t="shared" si="96" ref="E946:E981">B76+B187+B296+B405</f>
        <v>876109.262337537</v>
      </c>
      <c r="F946" s="8">
        <f aca="true" t="shared" si="97" ref="F946:F981">K76+K187+K296+K405</f>
        <v>111893.66754072654</v>
      </c>
      <c r="G946" s="24">
        <f aca="true" t="shared" si="98" ref="G946:G981">F946/E946</f>
        <v>0.12771656727174</v>
      </c>
      <c r="H946" s="21">
        <v>7.270889</v>
      </c>
      <c r="I946" s="22">
        <v>83858</v>
      </c>
      <c r="J946" s="16"/>
      <c r="K946" s="23">
        <f t="shared" si="95"/>
        <v>0.0073688682304829155</v>
      </c>
      <c r="L946" s="16"/>
      <c r="M946" s="16"/>
    </row>
    <row r="947" spans="1:13" s="17" customFormat="1" ht="11.25">
      <c r="A947" s="16">
        <v>1966</v>
      </c>
      <c r="B947" s="20">
        <v>59399</v>
      </c>
      <c r="C947" s="20">
        <v>181001.7026048</v>
      </c>
      <c r="D947" s="20">
        <v>6800871.215298573</v>
      </c>
      <c r="E947" s="8">
        <f t="shared" si="96"/>
        <v>902537.6037205453</v>
      </c>
      <c r="F947" s="8">
        <f t="shared" si="97"/>
        <v>117159.27229425886</v>
      </c>
      <c r="G947" s="24">
        <f t="shared" si="98"/>
        <v>0.1298109594672746</v>
      </c>
      <c r="H947" s="21">
        <v>7.322066</v>
      </c>
      <c r="I947" s="22">
        <v>83858</v>
      </c>
      <c r="J947" s="16"/>
      <c r="K947" s="23">
        <f aca="true" t="shared" si="99" ref="K947:K981">(E947-E946)/E946</f>
        <v>0.030165576965246473</v>
      </c>
      <c r="L947" s="16"/>
      <c r="M947" s="16"/>
    </row>
    <row r="948" spans="1:13" s="17" customFormat="1" ht="11.25">
      <c r="A948" s="16">
        <v>1967</v>
      </c>
      <c r="B948" s="20">
        <v>61205</v>
      </c>
      <c r="C948" s="20">
        <v>193572.0972288</v>
      </c>
      <c r="D948" s="20">
        <v>6734869.771104806</v>
      </c>
      <c r="E948" s="8">
        <f t="shared" si="96"/>
        <v>932943.4391932148</v>
      </c>
      <c r="F948" s="8">
        <f t="shared" si="97"/>
        <v>118760.11152046995</v>
      </c>
      <c r="G948" s="24">
        <f t="shared" si="98"/>
        <v>0.12729615379810227</v>
      </c>
      <c r="H948" s="21">
        <v>7.376998</v>
      </c>
      <c r="I948" s="22">
        <v>83858</v>
      </c>
      <c r="J948" s="16"/>
      <c r="K948" s="23">
        <f t="shared" si="99"/>
        <v>0.03368927272096696</v>
      </c>
      <c r="L948" s="16"/>
      <c r="M948" s="16"/>
    </row>
    <row r="949" spans="1:13" s="17" customFormat="1" ht="11.25">
      <c r="A949" s="16">
        <v>1968</v>
      </c>
      <c r="B949" s="20">
        <v>63925</v>
      </c>
      <c r="C949" s="20">
        <v>206205.4064128</v>
      </c>
      <c r="D949" s="20">
        <v>6668868.32691104</v>
      </c>
      <c r="E949" s="8">
        <f t="shared" si="96"/>
        <v>970495.0486663512</v>
      </c>
      <c r="F949" s="8">
        <f t="shared" si="97"/>
        <v>127245.22990276877</v>
      </c>
      <c r="G949" s="24">
        <f t="shared" si="98"/>
        <v>0.13111373425101802</v>
      </c>
      <c r="H949" s="21">
        <v>7.415403</v>
      </c>
      <c r="I949" s="22">
        <v>83858</v>
      </c>
      <c r="J949" s="16"/>
      <c r="K949" s="23">
        <f t="shared" si="99"/>
        <v>0.040250681762240746</v>
      </c>
      <c r="L949" s="16"/>
      <c r="M949" s="16"/>
    </row>
    <row r="950" spans="1:13" s="17" customFormat="1" ht="11.25">
      <c r="A950" s="16">
        <v>1969</v>
      </c>
      <c r="B950" s="20">
        <v>67945</v>
      </c>
      <c r="C950" s="20">
        <v>219334.705152</v>
      </c>
      <c r="D950" s="20">
        <v>6418665.320696609</v>
      </c>
      <c r="E950" s="8">
        <f t="shared" si="96"/>
        <v>1043942.2005925588</v>
      </c>
      <c r="F950" s="8">
        <f t="shared" si="97"/>
        <v>135177.80910313726</v>
      </c>
      <c r="G950" s="24">
        <f t="shared" si="98"/>
        <v>0.1294878289491584</v>
      </c>
      <c r="H950" s="21">
        <v>7.441055</v>
      </c>
      <c r="I950" s="22">
        <v>83858</v>
      </c>
      <c r="J950" s="16"/>
      <c r="K950" s="23">
        <f t="shared" si="99"/>
        <v>0.07568008927725932</v>
      </c>
      <c r="L950" s="23">
        <f>AVERAGE(K921:K949)</f>
        <v>0.033308892216293004</v>
      </c>
      <c r="M950" s="16"/>
    </row>
    <row r="951" spans="1:13" s="17" customFormat="1" ht="11.25">
      <c r="A951" s="16">
        <v>1970</v>
      </c>
      <c r="B951" s="20">
        <v>72785</v>
      </c>
      <c r="C951" s="20">
        <v>234036.7106048</v>
      </c>
      <c r="D951" s="20">
        <v>6362275.834570474</v>
      </c>
      <c r="E951" s="8">
        <f t="shared" si="96"/>
        <v>1126139.5207708068</v>
      </c>
      <c r="F951" s="8">
        <f t="shared" si="97"/>
        <v>145969.49319667113</v>
      </c>
      <c r="G951" s="24">
        <f t="shared" si="98"/>
        <v>0.12961936820826575</v>
      </c>
      <c r="H951" s="21">
        <v>7.467086</v>
      </c>
      <c r="I951" s="22">
        <v>83858</v>
      </c>
      <c r="J951" s="16"/>
      <c r="K951" s="23">
        <f t="shared" si="99"/>
        <v>0.07873742447770712</v>
      </c>
      <c r="L951" s="16"/>
      <c r="M951" s="16"/>
    </row>
    <row r="952" spans="1:13" s="17" customFormat="1" ht="11.25">
      <c r="A952" s="16">
        <v>1971</v>
      </c>
      <c r="B952" s="20">
        <v>76506</v>
      </c>
      <c r="C952" s="20">
        <v>251388.100608</v>
      </c>
      <c r="D952" s="20">
        <v>6321247.411032844</v>
      </c>
      <c r="E952" s="8">
        <f t="shared" si="96"/>
        <v>1143493.3957203196</v>
      </c>
      <c r="F952" s="8">
        <f t="shared" si="97"/>
        <v>151171.02368872537</v>
      </c>
      <c r="G952" s="24">
        <f t="shared" si="98"/>
        <v>0.13220104659502505</v>
      </c>
      <c r="H952" s="21">
        <v>7.500482</v>
      </c>
      <c r="I952" s="22">
        <v>83858</v>
      </c>
      <c r="J952" s="16"/>
      <c r="K952" s="23">
        <f t="shared" si="99"/>
        <v>0.015410057661092111</v>
      </c>
      <c r="L952" s="16"/>
      <c r="M952" s="16"/>
    </row>
    <row r="953" spans="1:13" s="17" customFormat="1" ht="11.25">
      <c r="A953" s="16">
        <v>1972</v>
      </c>
      <c r="B953" s="20">
        <v>81256</v>
      </c>
      <c r="C953" s="20">
        <v>271287.6089344</v>
      </c>
      <c r="D953" s="20">
        <v>6318480.2725784425</v>
      </c>
      <c r="E953" s="8">
        <f t="shared" si="96"/>
        <v>1169358.4121954802</v>
      </c>
      <c r="F953" s="8">
        <f t="shared" si="97"/>
        <v>156661.31194073666</v>
      </c>
      <c r="G953" s="24">
        <f t="shared" si="98"/>
        <v>0.13397202286902246</v>
      </c>
      <c r="H953" s="21">
        <v>7.544201</v>
      </c>
      <c r="I953" s="22">
        <v>83858</v>
      </c>
      <c r="J953" s="16"/>
      <c r="K953" s="23">
        <f t="shared" si="99"/>
        <v>0.022619296772472815</v>
      </c>
      <c r="L953" s="16"/>
      <c r="M953" s="16"/>
    </row>
    <row r="954" spans="1:13" s="17" customFormat="1" ht="11.25">
      <c r="A954" s="16">
        <v>1973</v>
      </c>
      <c r="B954" s="20">
        <v>85227</v>
      </c>
      <c r="C954" s="20">
        <v>290495.791104</v>
      </c>
      <c r="D954" s="20">
        <v>6309144.148966809</v>
      </c>
      <c r="E954" s="8">
        <f t="shared" si="96"/>
        <v>1237623.444734804</v>
      </c>
      <c r="F954" s="8">
        <f t="shared" si="97"/>
        <v>166878.24241594516</v>
      </c>
      <c r="G954" s="24">
        <f t="shared" si="98"/>
        <v>0.1348376544787446</v>
      </c>
      <c r="H954" s="21">
        <v>7.586115</v>
      </c>
      <c r="I954" s="22">
        <v>83858</v>
      </c>
      <c r="J954" s="16"/>
      <c r="K954" s="23">
        <f t="shared" si="99"/>
        <v>0.058378194253681154</v>
      </c>
      <c r="L954" s="16"/>
      <c r="M954" s="16"/>
    </row>
    <row r="955" spans="1:13" s="17" customFormat="1" ht="11.25">
      <c r="A955" s="16">
        <v>1974</v>
      </c>
      <c r="B955" s="20">
        <v>88588</v>
      </c>
      <c r="C955" s="20">
        <v>310128.5941248</v>
      </c>
      <c r="D955" s="20">
        <v>6237346.038013669</v>
      </c>
      <c r="E955" s="8">
        <f t="shared" si="96"/>
        <v>1252936.729321149</v>
      </c>
      <c r="F955" s="8">
        <f t="shared" si="97"/>
        <v>171115.18788003828</v>
      </c>
      <c r="G955" s="24">
        <f t="shared" si="98"/>
        <v>0.13657129196998627</v>
      </c>
      <c r="H955" s="21">
        <v>7.599038</v>
      </c>
      <c r="I955" s="22">
        <v>83858</v>
      </c>
      <c r="J955" s="16"/>
      <c r="K955" s="23">
        <f t="shared" si="99"/>
        <v>0.012373137121385214</v>
      </c>
      <c r="L955" s="16"/>
      <c r="M955" s="16"/>
    </row>
    <row r="956" spans="1:13" s="17" customFormat="1" ht="11.25">
      <c r="A956" s="16">
        <v>1975</v>
      </c>
      <c r="B956" s="20">
        <v>88267</v>
      </c>
      <c r="C956" s="20">
        <v>327428.4990464</v>
      </c>
      <c r="D956" s="20">
        <v>6027058.405643478</v>
      </c>
      <c r="E956" s="8">
        <f t="shared" si="96"/>
        <v>1217688.1175929273</v>
      </c>
      <c r="F956" s="8">
        <f t="shared" si="97"/>
        <v>169998.10481564328</v>
      </c>
      <c r="G956" s="24">
        <f t="shared" si="98"/>
        <v>0.13960726261473924</v>
      </c>
      <c r="H956" s="21">
        <v>7.578903</v>
      </c>
      <c r="I956" s="22">
        <v>83858</v>
      </c>
      <c r="J956" s="16"/>
      <c r="K956" s="23">
        <f t="shared" si="99"/>
        <v>-0.028132794660205723</v>
      </c>
      <c r="L956" s="16"/>
      <c r="M956" s="16"/>
    </row>
    <row r="957" spans="1:13" s="17" customFormat="1" ht="11.25">
      <c r="A957" s="16">
        <v>1976</v>
      </c>
      <c r="B957" s="20">
        <v>92307</v>
      </c>
      <c r="C957" s="20">
        <v>345170.509824</v>
      </c>
      <c r="D957" s="20">
        <v>5968596.99700654</v>
      </c>
      <c r="E957" s="8">
        <f t="shared" si="96"/>
        <v>1267174.5319781238</v>
      </c>
      <c r="F957" s="8">
        <f t="shared" si="97"/>
        <v>183164.80521723485</v>
      </c>
      <c r="G957" s="24">
        <f t="shared" si="98"/>
        <v>0.14454583847365152</v>
      </c>
      <c r="H957" s="21">
        <v>7.565525</v>
      </c>
      <c r="I957" s="22">
        <v>83858</v>
      </c>
      <c r="J957" s="16"/>
      <c r="K957" s="23">
        <f t="shared" si="99"/>
        <v>0.04063964628563437</v>
      </c>
      <c r="L957" s="16"/>
      <c r="M957" s="16"/>
    </row>
    <row r="958" spans="1:13" s="17" customFormat="1" ht="11.25">
      <c r="A958" s="16">
        <v>1977</v>
      </c>
      <c r="B958" s="20">
        <v>96624</v>
      </c>
      <c r="C958" s="20">
        <v>363772.903424</v>
      </c>
      <c r="D958" s="20">
        <v>5984769.436254721</v>
      </c>
      <c r="E958" s="8">
        <f t="shared" si="96"/>
        <v>1246734.864998993</v>
      </c>
      <c r="F958" s="8">
        <f t="shared" si="97"/>
        <v>183457.77885948343</v>
      </c>
      <c r="G958" s="24">
        <f t="shared" si="98"/>
        <v>0.14715059633760352</v>
      </c>
      <c r="H958" s="21">
        <v>7.56843</v>
      </c>
      <c r="I958" s="22">
        <v>83858</v>
      </c>
      <c r="J958" s="16"/>
      <c r="K958" s="23">
        <f t="shared" si="99"/>
        <v>-0.016130111885395506</v>
      </c>
      <c r="L958" s="16"/>
      <c r="M958" s="16"/>
    </row>
    <row r="959" spans="1:13" s="17" customFormat="1" ht="11.25">
      <c r="A959" s="16">
        <v>1978</v>
      </c>
      <c r="B959" s="20">
        <v>96273</v>
      </c>
      <c r="C959" s="20">
        <v>380312.5121024</v>
      </c>
      <c r="D959" s="20">
        <v>5968129.1659664335</v>
      </c>
      <c r="E959" s="8">
        <f t="shared" si="96"/>
        <v>1285656.5864857906</v>
      </c>
      <c r="F959" s="8">
        <f t="shared" si="97"/>
        <v>189147.9848947351</v>
      </c>
      <c r="G959" s="24">
        <f t="shared" si="98"/>
        <v>0.1471217017693283</v>
      </c>
      <c r="H959" s="21">
        <v>7.562305</v>
      </c>
      <c r="I959" s="22">
        <v>83858</v>
      </c>
      <c r="J959" s="16"/>
      <c r="K959" s="23">
        <f t="shared" si="99"/>
        <v>0.031218924391617935</v>
      </c>
      <c r="L959" s="16"/>
      <c r="M959" s="16"/>
    </row>
    <row r="960" spans="1:13" s="17" customFormat="1" ht="11.25">
      <c r="A960" s="16">
        <v>1979</v>
      </c>
      <c r="B960" s="20">
        <v>101525</v>
      </c>
      <c r="C960" s="20">
        <v>397281.0932224</v>
      </c>
      <c r="D960" s="20">
        <v>5970662.098499235</v>
      </c>
      <c r="E960" s="8">
        <f t="shared" si="96"/>
        <v>1347041.4341302565</v>
      </c>
      <c r="F960" s="8">
        <f t="shared" si="97"/>
        <v>200618.56877003686</v>
      </c>
      <c r="G960" s="24">
        <f t="shared" si="98"/>
        <v>0.14893273784081493</v>
      </c>
      <c r="H960" s="21">
        <v>7.549425</v>
      </c>
      <c r="I960" s="22">
        <v>83858</v>
      </c>
      <c r="J960" s="16"/>
      <c r="K960" s="23">
        <f t="shared" si="99"/>
        <v>0.04774591309196736</v>
      </c>
      <c r="L960" s="16"/>
      <c r="M960" s="16"/>
    </row>
    <row r="961" spans="1:13" s="17" customFormat="1" ht="11.25">
      <c r="A961" s="16">
        <v>1980</v>
      </c>
      <c r="B961" s="20">
        <v>103874</v>
      </c>
      <c r="C961" s="20">
        <v>414530.5878528</v>
      </c>
      <c r="D961" s="20">
        <v>5977921.893532603</v>
      </c>
      <c r="E961" s="8">
        <f t="shared" si="96"/>
        <v>1327832.2347232897</v>
      </c>
      <c r="F961" s="8">
        <f t="shared" si="97"/>
        <v>194836.25847065204</v>
      </c>
      <c r="G961" s="24">
        <f t="shared" si="98"/>
        <v>0.1467325866744412</v>
      </c>
      <c r="H961" s="21">
        <v>7.549433</v>
      </c>
      <c r="I961" s="22">
        <v>83858</v>
      </c>
      <c r="J961" s="16"/>
      <c r="K961" s="23">
        <f t="shared" si="99"/>
        <v>-0.014260288451609206</v>
      </c>
      <c r="L961" s="16"/>
      <c r="M961" s="16"/>
    </row>
    <row r="962" spans="1:13" s="17" customFormat="1" ht="11.25">
      <c r="A962" s="16">
        <v>1981</v>
      </c>
      <c r="B962" s="20">
        <v>103771</v>
      </c>
      <c r="C962" s="20">
        <v>430633.7005568</v>
      </c>
      <c r="D962" s="20">
        <v>5986898.774008691</v>
      </c>
      <c r="E962" s="8">
        <f t="shared" si="96"/>
        <v>1289189.7177671283</v>
      </c>
      <c r="F962" s="8">
        <f t="shared" si="97"/>
        <v>191760.5883546108</v>
      </c>
      <c r="G962" s="24">
        <f t="shared" si="98"/>
        <v>0.14874504947707728</v>
      </c>
      <c r="H962" s="21">
        <v>7.564629</v>
      </c>
      <c r="I962" s="22">
        <v>83858</v>
      </c>
      <c r="J962" s="16"/>
      <c r="K962" s="23">
        <f t="shared" si="99"/>
        <v>-0.02910195726963526</v>
      </c>
      <c r="L962" s="16"/>
      <c r="M962" s="16"/>
    </row>
    <row r="963" spans="1:13" s="17" customFormat="1" ht="11.25">
      <c r="A963" s="16">
        <v>1982</v>
      </c>
      <c r="B963" s="20">
        <v>105750</v>
      </c>
      <c r="C963" s="20">
        <v>443424.0208896</v>
      </c>
      <c r="D963" s="20">
        <v>5885072.855335728</v>
      </c>
      <c r="E963" s="8">
        <f t="shared" si="96"/>
        <v>1279609.215766503</v>
      </c>
      <c r="F963" s="8">
        <f t="shared" si="97"/>
        <v>185785.89189470207</v>
      </c>
      <c r="G963" s="24">
        <f t="shared" si="98"/>
        <v>0.145189554440192</v>
      </c>
      <c r="H963" s="21">
        <v>7.574613</v>
      </c>
      <c r="I963" s="22">
        <v>83858</v>
      </c>
      <c r="J963" s="16"/>
      <c r="K963" s="23">
        <f t="shared" si="99"/>
        <v>-0.0074314135992479356</v>
      </c>
      <c r="L963" s="16"/>
      <c r="M963" s="16"/>
    </row>
    <row r="964" spans="1:13" s="17" customFormat="1" ht="11.25">
      <c r="A964" s="16">
        <v>1983</v>
      </c>
      <c r="B964" s="20">
        <v>108716</v>
      </c>
      <c r="C964" s="20">
        <v>455530.774528</v>
      </c>
      <c r="D964" s="20">
        <v>5806136.9183287425</v>
      </c>
      <c r="E964" s="8">
        <f t="shared" si="96"/>
        <v>1291709.114367396</v>
      </c>
      <c r="F964" s="8">
        <f t="shared" si="97"/>
        <v>187703.97777048196</v>
      </c>
      <c r="G964" s="24">
        <f t="shared" si="98"/>
        <v>0.14531443316664094</v>
      </c>
      <c r="H964" s="21">
        <v>7.552896</v>
      </c>
      <c r="I964" s="22">
        <v>83858</v>
      </c>
      <c r="J964" s="16"/>
      <c r="K964" s="23">
        <f t="shared" si="99"/>
        <v>0.009455932679919857</v>
      </c>
      <c r="L964" s="16"/>
      <c r="M964" s="16"/>
    </row>
    <row r="965" spans="1:13" s="17" customFormat="1" ht="11.25">
      <c r="A965" s="16">
        <v>1984</v>
      </c>
      <c r="B965" s="20">
        <v>109077</v>
      </c>
      <c r="C965" s="20">
        <v>467783.5948032</v>
      </c>
      <c r="D965" s="20">
        <v>5772658.775750485</v>
      </c>
      <c r="E965" s="8">
        <f t="shared" si="96"/>
        <v>1333966.6235553042</v>
      </c>
      <c r="F965" s="8">
        <f t="shared" si="97"/>
        <v>194256.79141969787</v>
      </c>
      <c r="G965" s="24">
        <f t="shared" si="98"/>
        <v>0.14562342714539758</v>
      </c>
      <c r="H965" s="21">
        <v>7.554132</v>
      </c>
      <c r="I965" s="22">
        <v>83858</v>
      </c>
      <c r="J965" s="16"/>
      <c r="K965" s="23">
        <f t="shared" si="99"/>
        <v>0.03271441589897228</v>
      </c>
      <c r="L965" s="16"/>
      <c r="M965" s="16"/>
    </row>
    <row r="966" spans="1:13" s="17" customFormat="1" ht="11.25">
      <c r="A966" s="16">
        <v>1985</v>
      </c>
      <c r="B966" s="20">
        <v>111525</v>
      </c>
      <c r="C966" s="20">
        <v>481070.7828736</v>
      </c>
      <c r="D966" s="20">
        <v>5742132.272217604</v>
      </c>
      <c r="E966" s="8">
        <f t="shared" si="96"/>
        <v>1374369.527177195</v>
      </c>
      <c r="F966" s="8">
        <f t="shared" si="97"/>
        <v>200082.14044386952</v>
      </c>
      <c r="G966" s="24">
        <f t="shared" si="98"/>
        <v>0.1455810366043377</v>
      </c>
      <c r="H966" s="21">
        <v>7.559776</v>
      </c>
      <c r="I966" s="22">
        <v>83858</v>
      </c>
      <c r="J966" s="16"/>
      <c r="K966" s="23">
        <f t="shared" si="99"/>
        <v>0.03028779199453169</v>
      </c>
      <c r="L966" s="16"/>
      <c r="M966" s="16"/>
    </row>
    <row r="967" spans="1:13" s="17" customFormat="1" ht="11.25">
      <c r="A967" s="16">
        <v>1986</v>
      </c>
      <c r="B967" s="20">
        <v>114135</v>
      </c>
      <c r="C967" s="20">
        <v>495004.3131904</v>
      </c>
      <c r="D967" s="20">
        <v>5798335.337575033</v>
      </c>
      <c r="E967" s="8">
        <f t="shared" si="96"/>
        <v>1359224.231377332</v>
      </c>
      <c r="F967" s="8">
        <f t="shared" si="97"/>
        <v>197623.5075853004</v>
      </c>
      <c r="G967" s="24">
        <f t="shared" si="98"/>
        <v>0.14539433819910944</v>
      </c>
      <c r="H967" s="21">
        <v>7.568242</v>
      </c>
      <c r="I967" s="22">
        <v>83858</v>
      </c>
      <c r="J967" s="16"/>
      <c r="K967" s="23">
        <f t="shared" si="99"/>
        <v>-0.011019813449276515</v>
      </c>
      <c r="L967" s="16"/>
      <c r="M967" s="16"/>
    </row>
    <row r="968" spans="1:13" s="17" customFormat="1" ht="11.25">
      <c r="A968" s="16">
        <v>1987</v>
      </c>
      <c r="B968" s="20">
        <v>116053</v>
      </c>
      <c r="C968" s="20">
        <v>509415.3125888</v>
      </c>
      <c r="D968" s="20">
        <v>5801098.85944316</v>
      </c>
      <c r="E968" s="8">
        <f t="shared" si="96"/>
        <v>1410528.9550120553</v>
      </c>
      <c r="F968" s="8">
        <f t="shared" si="97"/>
        <v>211345.07879340873</v>
      </c>
      <c r="G968" s="24">
        <f t="shared" si="98"/>
        <v>0.14983391729920384</v>
      </c>
      <c r="H968" s="21">
        <v>7.578903</v>
      </c>
      <c r="I968" s="22">
        <v>83858</v>
      </c>
      <c r="J968" s="16"/>
      <c r="K968" s="23">
        <f t="shared" si="99"/>
        <v>0.03774559226532853</v>
      </c>
      <c r="L968" s="16"/>
      <c r="M968" s="16"/>
    </row>
    <row r="969" spans="1:13" s="17" customFormat="1" ht="11.25">
      <c r="A969" s="16">
        <v>1988</v>
      </c>
      <c r="B969" s="20">
        <v>119730</v>
      </c>
      <c r="C969" s="20">
        <v>525317.1249152</v>
      </c>
      <c r="D969" s="20">
        <v>5806502.436180481</v>
      </c>
      <c r="E969" s="8">
        <f t="shared" si="96"/>
        <v>1471662.2050566785</v>
      </c>
      <c r="F969" s="8">
        <f t="shared" si="97"/>
        <v>209318.93302853423</v>
      </c>
      <c r="G969" s="24">
        <f t="shared" si="98"/>
        <v>0.1422330017780627</v>
      </c>
      <c r="H969" s="21">
        <v>7.599791</v>
      </c>
      <c r="I969" s="22">
        <v>83858</v>
      </c>
      <c r="J969" s="16"/>
      <c r="K969" s="23">
        <f t="shared" si="99"/>
        <v>0.043340655877638946</v>
      </c>
      <c r="L969" s="16"/>
      <c r="M969" s="16"/>
    </row>
    <row r="970" spans="1:13" s="17" customFormat="1" ht="11.25">
      <c r="A970" s="16">
        <v>1989</v>
      </c>
      <c r="B970" s="20">
        <v>124791</v>
      </c>
      <c r="C970" s="20">
        <v>542806.114304</v>
      </c>
      <c r="D970" s="20">
        <v>5846836.945340658</v>
      </c>
      <c r="E970" s="8">
        <f t="shared" si="96"/>
        <v>1487440.746874794</v>
      </c>
      <c r="F970" s="8">
        <f t="shared" si="97"/>
        <v>218842.30026679655</v>
      </c>
      <c r="G970" s="24">
        <f t="shared" si="98"/>
        <v>0.14712673478025792</v>
      </c>
      <c r="H970" s="21">
        <v>7.627861</v>
      </c>
      <c r="I970" s="22">
        <v>83858</v>
      </c>
      <c r="J970" s="16"/>
      <c r="K970" s="23">
        <f t="shared" si="99"/>
        <v>0.010721578473578935</v>
      </c>
      <c r="L970" s="16"/>
      <c r="M970" s="16"/>
    </row>
    <row r="971" spans="1:13" s="17" customFormat="1" ht="11.25">
      <c r="A971" s="16">
        <v>1990</v>
      </c>
      <c r="B971" s="20">
        <v>130476</v>
      </c>
      <c r="C971" s="20">
        <v>561809.8241536</v>
      </c>
      <c r="D971" s="20">
        <v>5955012.324487417</v>
      </c>
      <c r="E971" s="8">
        <f t="shared" si="96"/>
        <v>1459326.5214491838</v>
      </c>
      <c r="F971" s="8">
        <f t="shared" si="97"/>
        <v>226676.6484464746</v>
      </c>
      <c r="G971" s="24">
        <f t="shared" si="98"/>
        <v>0.15532962987705687</v>
      </c>
      <c r="H971" s="21">
        <v>7.722953</v>
      </c>
      <c r="I971" s="22">
        <v>83858</v>
      </c>
      <c r="J971" s="16"/>
      <c r="K971" s="23">
        <f t="shared" si="99"/>
        <v>-0.018901072519816223</v>
      </c>
      <c r="L971" s="16"/>
      <c r="M971" s="16"/>
    </row>
    <row r="972" spans="1:13" s="17" customFormat="1" ht="11.25">
      <c r="A972" s="16">
        <v>1991</v>
      </c>
      <c r="B972" s="20">
        <v>135168.9020162496</v>
      </c>
      <c r="C972" s="20">
        <v>567281.9955276796</v>
      </c>
      <c r="D972" s="20">
        <v>6062636.279869756</v>
      </c>
      <c r="E972" s="8">
        <f t="shared" si="96"/>
        <v>1517127.0259983048</v>
      </c>
      <c r="F972" s="8">
        <f t="shared" si="97"/>
        <v>234679.7258789807</v>
      </c>
      <c r="G972" s="24">
        <f t="shared" si="98"/>
        <v>0.154686932509528</v>
      </c>
      <c r="H972" s="21">
        <v>7.818423</v>
      </c>
      <c r="I972" s="22">
        <v>83858</v>
      </c>
      <c r="J972" s="16"/>
      <c r="K972" s="23">
        <f t="shared" si="99"/>
        <v>0.03960765716210122</v>
      </c>
      <c r="L972" s="16"/>
      <c r="M972" s="16"/>
    </row>
    <row r="973" spans="1:13" s="17" customFormat="1" ht="11.25">
      <c r="A973" s="16">
        <v>1992</v>
      </c>
      <c r="B973" s="20">
        <v>138360.8253580398</v>
      </c>
      <c r="C973" s="20">
        <v>582819.1839693788</v>
      </c>
      <c r="D973" s="20">
        <v>6159289.022818022</v>
      </c>
      <c r="E973" s="8">
        <f t="shared" si="96"/>
        <v>1490278.2392970214</v>
      </c>
      <c r="F973" s="8">
        <f t="shared" si="97"/>
        <v>223080.92119198636</v>
      </c>
      <c r="G973" s="24">
        <f t="shared" si="98"/>
        <v>0.14969078612945175</v>
      </c>
      <c r="H973" s="21">
        <v>7.914969</v>
      </c>
      <c r="I973" s="22">
        <v>83858</v>
      </c>
      <c r="J973" s="16"/>
      <c r="K973" s="23">
        <f t="shared" si="99"/>
        <v>-0.01769712505359681</v>
      </c>
      <c r="L973" s="16"/>
      <c r="M973" s="16"/>
    </row>
    <row r="974" spans="1:13" s="17" customFormat="1" ht="11.25">
      <c r="A974" s="16">
        <v>1993</v>
      </c>
      <c r="B974" s="20">
        <v>138821.81801104711</v>
      </c>
      <c r="C974" s="20">
        <v>597123.2981993901</v>
      </c>
      <c r="D974" s="20">
        <v>6123388.689209917</v>
      </c>
      <c r="E974" s="8">
        <f t="shared" si="96"/>
        <v>1524220.1624231497</v>
      </c>
      <c r="F974" s="8">
        <f t="shared" si="97"/>
        <v>229291.14119479957</v>
      </c>
      <c r="G974" s="24">
        <f t="shared" si="98"/>
        <v>0.15043177281573344</v>
      </c>
      <c r="H974" s="21">
        <v>7.988599</v>
      </c>
      <c r="I974" s="22">
        <v>83858</v>
      </c>
      <c r="J974" s="16"/>
      <c r="K974" s="23">
        <f t="shared" si="99"/>
        <v>0.022775561120813925</v>
      </c>
      <c r="L974" s="16"/>
      <c r="M974" s="16"/>
    </row>
    <row r="975" spans="1:13" s="17" customFormat="1" ht="11.25">
      <c r="A975" s="16">
        <v>1994</v>
      </c>
      <c r="B975" s="20">
        <v>142515.7430442049</v>
      </c>
      <c r="C975" s="20">
        <v>612752.3142535748</v>
      </c>
      <c r="D975" s="20">
        <v>6037269.730500739</v>
      </c>
      <c r="E975" s="8">
        <f t="shared" si="96"/>
        <v>1530567.4988683143</v>
      </c>
      <c r="F975" s="8">
        <f t="shared" si="97"/>
        <v>235851.12949273046</v>
      </c>
      <c r="G975" s="24">
        <f t="shared" si="98"/>
        <v>0.1540939093944673</v>
      </c>
      <c r="H975" s="21">
        <v>8.02754</v>
      </c>
      <c r="I975" s="22">
        <v>83858</v>
      </c>
      <c r="J975" s="16"/>
      <c r="K975" s="23">
        <f t="shared" si="99"/>
        <v>0.004164317335281715</v>
      </c>
      <c r="L975" s="16"/>
      <c r="M975" s="16"/>
    </row>
    <row r="976" spans="1:13" s="17" customFormat="1" ht="11.25">
      <c r="A976" s="16">
        <v>1995</v>
      </c>
      <c r="B976" s="20">
        <v>145237.65812727815</v>
      </c>
      <c r="C976" s="20">
        <v>627327.1647714296</v>
      </c>
      <c r="D976" s="20">
        <v>5820969</v>
      </c>
      <c r="E976" s="8">
        <f t="shared" si="96"/>
        <v>1601159.2734057098</v>
      </c>
      <c r="F976" s="8">
        <f t="shared" si="97"/>
        <v>253747.03666400907</v>
      </c>
      <c r="G976" s="24">
        <f t="shared" si="98"/>
        <v>0.1584770740041883</v>
      </c>
      <c r="H976" s="21">
        <v>8.047433</v>
      </c>
      <c r="I976" s="22">
        <v>83858</v>
      </c>
      <c r="J976" s="16"/>
      <c r="K976" s="23">
        <f t="shared" si="99"/>
        <v>0.046121307678093436</v>
      </c>
      <c r="L976" s="16"/>
      <c r="M976" s="16"/>
    </row>
    <row r="977" spans="1:13" s="17" customFormat="1" ht="11.25">
      <c r="A977" s="16">
        <v>1996</v>
      </c>
      <c r="B977" s="20">
        <v>149041.60546374109</v>
      </c>
      <c r="C977" s="20">
        <v>642352.8834719247</v>
      </c>
      <c r="D977" s="20">
        <v>5915832</v>
      </c>
      <c r="E977" s="8">
        <f t="shared" si="96"/>
        <v>1658626.8123149346</v>
      </c>
      <c r="F977" s="8">
        <f t="shared" si="97"/>
        <v>261291.53971319264</v>
      </c>
      <c r="G977" s="24">
        <f t="shared" si="98"/>
        <v>0.15753485821714758</v>
      </c>
      <c r="H977" s="21">
        <v>8.060852</v>
      </c>
      <c r="I977" s="22">
        <v>83858</v>
      </c>
      <c r="J977" s="16"/>
      <c r="K977" s="23">
        <f t="shared" si="99"/>
        <v>0.03589120699216247</v>
      </c>
      <c r="L977" s="16"/>
      <c r="M977" s="16"/>
    </row>
    <row r="978" spans="1:13" s="17" customFormat="1" ht="11.25">
      <c r="A978" s="16">
        <v>1997</v>
      </c>
      <c r="B978" s="20">
        <v>151783.2272247813</v>
      </c>
      <c r="C978" s="20">
        <v>657441.5722241893</v>
      </c>
      <c r="D978" s="20">
        <v>5584944</v>
      </c>
      <c r="E978" s="8">
        <f t="shared" si="96"/>
        <v>1660514.4817433432</v>
      </c>
      <c r="F978" s="8">
        <f t="shared" si="97"/>
        <v>273994.6394715834</v>
      </c>
      <c r="G978" s="24">
        <f t="shared" si="98"/>
        <v>0.16500587166449857</v>
      </c>
      <c r="H978" s="21">
        <v>8.069876</v>
      </c>
      <c r="I978" s="22">
        <v>83858</v>
      </c>
      <c r="J978" s="16"/>
      <c r="K978" s="23">
        <f t="shared" si="99"/>
        <v>0.0011380917120072378</v>
      </c>
      <c r="L978" s="16"/>
      <c r="M978" s="16"/>
    </row>
    <row r="979" spans="1:13" s="17" customFormat="1" ht="11.25">
      <c r="A979" s="16">
        <v>1998</v>
      </c>
      <c r="B979" s="20">
        <v>157188.12273972202</v>
      </c>
      <c r="C979" s="20">
        <v>673730.6037577156</v>
      </c>
      <c r="D979" s="20">
        <v>5629414</v>
      </c>
      <c r="E979" s="8">
        <f t="shared" si="96"/>
        <v>1679542.324740618</v>
      </c>
      <c r="F979" s="8">
        <f t="shared" si="97"/>
        <v>277609.198202548</v>
      </c>
      <c r="G979" s="24">
        <f t="shared" si="98"/>
        <v>0.16528859922921021</v>
      </c>
      <c r="H979" s="21">
        <v>8.078622</v>
      </c>
      <c r="I979" s="22">
        <v>83858</v>
      </c>
      <c r="J979" s="16"/>
      <c r="K979" s="23">
        <f t="shared" si="99"/>
        <v>0.01145900454737248</v>
      </c>
      <c r="L979" s="16"/>
      <c r="M979" s="16"/>
    </row>
    <row r="980" spans="1:13" s="17" customFormat="1" ht="11.25">
      <c r="A980" s="16">
        <v>1999</v>
      </c>
      <c r="B980" s="20">
        <v>162408.87650264805</v>
      </c>
      <c r="C980" s="20">
        <v>690734.0156943942</v>
      </c>
      <c r="D980" s="20">
        <v>5664715.050614055</v>
      </c>
      <c r="E980" s="8">
        <f t="shared" si="96"/>
        <v>1705210.5833906936</v>
      </c>
      <c r="F980" s="8">
        <f t="shared" si="97"/>
        <v>277717.43267899426</v>
      </c>
      <c r="G980" s="24">
        <f t="shared" si="98"/>
        <v>0.1628640095153364</v>
      </c>
      <c r="H980" s="21">
        <v>8.094156</v>
      </c>
      <c r="I980" s="22">
        <v>83858</v>
      </c>
      <c r="J980" s="16"/>
      <c r="K980" s="23">
        <f t="shared" si="99"/>
        <v>0.015282888839398406</v>
      </c>
      <c r="L980" s="16"/>
      <c r="M980" s="16"/>
    </row>
    <row r="981" spans="1:13" s="17" customFormat="1" ht="11.25">
      <c r="A981" s="16">
        <v>2000</v>
      </c>
      <c r="B981" s="20">
        <v>167859.64788734977</v>
      </c>
      <c r="C981" s="20">
        <v>709566.3234353623</v>
      </c>
      <c r="D981" s="20">
        <v>5720618.69978262</v>
      </c>
      <c r="E981" s="8">
        <f t="shared" si="96"/>
        <v>1701237.656982087</v>
      </c>
      <c r="F981" s="8">
        <f t="shared" si="97"/>
        <v>280395.3398847851</v>
      </c>
      <c r="G981" s="24">
        <f t="shared" si="98"/>
        <v>0.16481844187612965</v>
      </c>
      <c r="H981" s="21">
        <v>8.113413</v>
      </c>
      <c r="I981" s="22">
        <v>83858</v>
      </c>
      <c r="J981" s="16"/>
      <c r="K981" s="23">
        <f t="shared" si="99"/>
        <v>-0.0023298743552873633</v>
      </c>
      <c r="L981" s="23">
        <f>AVERAGE(K952:K981)</f>
        <v>0.01413622403036605</v>
      </c>
      <c r="M981" s="16"/>
    </row>
    <row r="982" s="17" customFormat="1" ht="11.25"/>
    <row r="983" s="17" customFormat="1" ht="11.25"/>
    <row r="984" s="17" customFormat="1" ht="11.25"/>
    <row r="985" s="17" customFormat="1" ht="11.25"/>
    <row r="986" s="17" customFormat="1" ht="11.25"/>
    <row r="987" s="17" customFormat="1" ht="11.25"/>
    <row r="988" s="17" customFormat="1" ht="11.25"/>
    <row r="989" s="17" customFormat="1" ht="11.25"/>
    <row r="990" s="17" customFormat="1" ht="11.25"/>
    <row r="991" s="17" customFormat="1" ht="11.25"/>
    <row r="992" s="17" customFormat="1" ht="11.25"/>
    <row r="993" s="17" customFormat="1" ht="11.25"/>
    <row r="994" s="17" customFormat="1" ht="11.25"/>
    <row r="995" s="17" customFormat="1" ht="11.25"/>
    <row r="996" s="17" customFormat="1" ht="11.25"/>
    <row r="997" s="17" customFormat="1" ht="11.25"/>
    <row r="998" s="17" customFormat="1" ht="11.25"/>
    <row r="999" s="17" customFormat="1" ht="11.25"/>
    <row r="1000" s="17" customFormat="1" ht="11.25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pane xSplit="1" ySplit="2" topLeftCell="B6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03"/>
    </sheetView>
  </sheetViews>
  <sheetFormatPr defaultColWidth="9.140625" defaultRowHeight="12.75"/>
  <cols>
    <col min="1" max="1" width="9.140625" style="26" customWidth="1"/>
    <col min="2" max="3" width="10.57421875" style="26" bestFit="1" customWidth="1"/>
    <col min="4" max="4" width="9.140625" style="26" customWidth="1"/>
    <col min="5" max="5" width="10.57421875" style="26" bestFit="1" customWidth="1"/>
    <col min="6" max="6" width="17.8515625" style="26" customWidth="1"/>
    <col min="7" max="14" width="9.140625" style="26" customWidth="1"/>
    <col min="15" max="15" width="11.421875" style="26" customWidth="1"/>
    <col min="16" max="16384" width="9.140625" style="26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</dc:creator>
  <cp:keywords/>
  <dc:description/>
  <cp:lastModifiedBy>warr</cp:lastModifiedBy>
  <dcterms:created xsi:type="dcterms:W3CDTF">2009-12-08T15:09:55Z</dcterms:created>
  <dcterms:modified xsi:type="dcterms:W3CDTF">2010-02-17T16:40:46Z</dcterms:modified>
  <cp:category/>
  <cp:version/>
  <cp:contentType/>
  <cp:contentStatus/>
</cp:coreProperties>
</file>